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510"/>
  <workbookPr autoCompressPictures="0"/>
  <mc:AlternateContent xmlns:mc="http://schemas.openxmlformats.org/markup-compatibility/2006">
    <mc:Choice Requires="x15">
      <x15ac:absPath xmlns:x15ac="http://schemas.microsoft.com/office/spreadsheetml/2010/11/ac" url="/Users/Jacob/Desktop/Civpol/"/>
    </mc:Choice>
  </mc:AlternateContent>
  <bookViews>
    <workbookView xWindow="240" yWindow="560" windowWidth="28560" windowHeight="16180" firstSheet="9" activeTab="18"/>
  </bookViews>
  <sheets>
    <sheet name="Yearly Stats" sheetId="30" r:id="rId1"/>
    <sheet name="Stats" sheetId="27" r:id="rId2"/>
    <sheet name="2013 Attacks" sheetId="17" r:id="rId3"/>
    <sheet name="2013 Stats By State" sheetId="24" r:id="rId4"/>
    <sheet name="2013 Statistics" sheetId="21" r:id="rId5"/>
    <sheet name="2012 Attacks" sheetId="6" r:id="rId6"/>
    <sheet name="2012 By State" sheetId="9" r:id="rId7"/>
    <sheet name="2012 Statistics" sheetId="13" r:id="rId8"/>
    <sheet name="2011 Attacks" sheetId="2" r:id="rId9"/>
    <sheet name="2011 Attacks by State" sheetId="25" r:id="rId10"/>
    <sheet name="2011 Statistics" sheetId="26" r:id="rId11"/>
    <sheet name="2009-2010 Attacks" sheetId="22" r:id="rId12"/>
    <sheet name="Before 2009 Attacks" sheetId="23" r:id="rId13"/>
    <sheet name="Kidnap_Hostage" sheetId="31" r:id="rId14"/>
    <sheet name="Suicide Attacks" sheetId="32" r:id="rId15"/>
    <sheet name="Education" sheetId="33" r:id="rId16"/>
    <sheet name="Communication Towers" sheetId="34" r:id="rId17"/>
    <sheet name="Targeted Assassinations" sheetId="35" r:id="rId18"/>
    <sheet name="Targeted Assas. by Type" sheetId="36" r:id="rId19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59" i="25" l="1"/>
  <c r="R59" i="25"/>
  <c r="Q59" i="25"/>
  <c r="P59" i="25"/>
  <c r="S54" i="25"/>
  <c r="R54" i="25"/>
  <c r="Q54" i="25"/>
  <c r="P54" i="25"/>
  <c r="P43" i="25"/>
  <c r="Q43" i="25"/>
  <c r="R43" i="25"/>
  <c r="S43" i="25"/>
  <c r="P38" i="25"/>
  <c r="Q38" i="25"/>
  <c r="R38" i="25"/>
  <c r="S38" i="25"/>
  <c r="P29" i="25"/>
  <c r="Q29" i="25"/>
  <c r="R29" i="25"/>
  <c r="S29" i="25"/>
  <c r="P25" i="25"/>
  <c r="Q25" i="25"/>
  <c r="R25" i="25"/>
  <c r="S25" i="25"/>
  <c r="P17" i="25"/>
  <c r="Q17" i="25"/>
  <c r="R17" i="25"/>
  <c r="S17" i="25"/>
  <c r="S121" i="25"/>
  <c r="R121" i="25"/>
  <c r="Q121" i="25"/>
  <c r="P121" i="25"/>
  <c r="S120" i="25"/>
  <c r="R120" i="25"/>
  <c r="Q120" i="25"/>
  <c r="P120" i="25"/>
  <c r="S119" i="25"/>
  <c r="R119" i="25"/>
  <c r="Q119" i="25"/>
  <c r="P119" i="25"/>
  <c r="R116" i="25"/>
  <c r="Q116" i="25"/>
  <c r="P116" i="25"/>
  <c r="S11" i="25"/>
  <c r="R11" i="25"/>
  <c r="Q11" i="25"/>
  <c r="P11" i="25"/>
  <c r="S8" i="25"/>
  <c r="R8" i="25"/>
  <c r="Q8" i="25"/>
  <c r="P8" i="25"/>
  <c r="R4" i="25"/>
  <c r="S4" i="25"/>
  <c r="Q4" i="25"/>
  <c r="P4" i="25"/>
  <c r="AS31" i="26"/>
  <c r="AO31" i="26"/>
  <c r="AK31" i="26"/>
  <c r="AG31" i="26"/>
  <c r="AC31" i="26"/>
  <c r="Y31" i="26"/>
  <c r="U31" i="26"/>
  <c r="M31" i="26"/>
  <c r="I31" i="26"/>
  <c r="I32" i="26"/>
  <c r="E31" i="26"/>
  <c r="AW89" i="26"/>
  <c r="AV89" i="26"/>
  <c r="AU89" i="26"/>
  <c r="AT89" i="26"/>
  <c r="AS89" i="26"/>
  <c r="AR89" i="26"/>
  <c r="AQ89" i="26"/>
  <c r="AP89" i="26"/>
  <c r="AO89" i="26"/>
  <c r="AN89" i="26"/>
  <c r="AM89" i="26"/>
  <c r="AL89" i="26"/>
  <c r="AK89" i="26"/>
  <c r="AJ89" i="26"/>
  <c r="AI89" i="26"/>
  <c r="AH89" i="26"/>
  <c r="AG89" i="26"/>
  <c r="AF89" i="26"/>
  <c r="AE89" i="26"/>
  <c r="AD89" i="26"/>
  <c r="AC89" i="26"/>
  <c r="AB89" i="26"/>
  <c r="AA89" i="26"/>
  <c r="Z89" i="26"/>
  <c r="Y89" i="26"/>
  <c r="X89" i="26"/>
  <c r="W89" i="26"/>
  <c r="V89" i="26"/>
  <c r="U89" i="26"/>
  <c r="T89" i="26"/>
  <c r="S89" i="26"/>
  <c r="R89" i="26"/>
  <c r="Q89" i="26"/>
  <c r="P89" i="26"/>
  <c r="O89" i="26"/>
  <c r="N89" i="26"/>
  <c r="M89" i="26"/>
  <c r="L89" i="26"/>
  <c r="K89" i="26"/>
  <c r="J89" i="26"/>
  <c r="I89" i="26"/>
  <c r="H89" i="26"/>
  <c r="G89" i="26"/>
  <c r="F89" i="26"/>
  <c r="E89" i="26"/>
  <c r="D89" i="26"/>
  <c r="C89" i="26"/>
  <c r="B89" i="26"/>
  <c r="M66" i="26"/>
  <c r="L66" i="26"/>
  <c r="K66" i="26"/>
  <c r="J66" i="26"/>
  <c r="I66" i="26"/>
  <c r="H66" i="26"/>
  <c r="G66" i="26"/>
  <c r="F66" i="26"/>
  <c r="E66" i="26"/>
  <c r="D66" i="26"/>
  <c r="C66" i="26"/>
  <c r="B66" i="26"/>
  <c r="AW44" i="26"/>
  <c r="AV44" i="26"/>
  <c r="AU44" i="26"/>
  <c r="AT44" i="26"/>
  <c r="AS44" i="26"/>
  <c r="AR44" i="26"/>
  <c r="AQ44" i="26"/>
  <c r="AP44" i="26"/>
  <c r="AO44" i="26"/>
  <c r="AN44" i="26"/>
  <c r="AM44" i="26"/>
  <c r="AL44" i="26"/>
  <c r="AK44" i="26"/>
  <c r="AJ44" i="26"/>
  <c r="AI44" i="26"/>
  <c r="AH44" i="26"/>
  <c r="AG44" i="26"/>
  <c r="AF44" i="26"/>
  <c r="AE44" i="26"/>
  <c r="AD44" i="26"/>
  <c r="AC44" i="26"/>
  <c r="AB44" i="26"/>
  <c r="AA44" i="26"/>
  <c r="Z44" i="26"/>
  <c r="Y44" i="26"/>
  <c r="X44" i="26"/>
  <c r="W44" i="26"/>
  <c r="V44" i="26"/>
  <c r="U44" i="26"/>
  <c r="T44" i="26"/>
  <c r="S44" i="26"/>
  <c r="R44" i="26"/>
  <c r="Q44" i="26"/>
  <c r="P44" i="26"/>
  <c r="O44" i="26"/>
  <c r="N44" i="26"/>
  <c r="M44" i="26"/>
  <c r="L44" i="26"/>
  <c r="K44" i="26"/>
  <c r="J44" i="26"/>
  <c r="I44" i="26"/>
  <c r="H44" i="26"/>
  <c r="G44" i="26"/>
  <c r="F44" i="26"/>
  <c r="E44" i="26"/>
  <c r="BA44" i="26"/>
  <c r="D44" i="26"/>
  <c r="AZ44" i="26"/>
  <c r="C44" i="26"/>
  <c r="AY44" i="26"/>
  <c r="B44" i="26"/>
  <c r="AX44" i="26"/>
  <c r="BA43" i="26"/>
  <c r="AZ43" i="26"/>
  <c r="AY43" i="26"/>
  <c r="AX43" i="26"/>
  <c r="BA42" i="26"/>
  <c r="AZ42" i="26"/>
  <c r="AY42" i="26"/>
  <c r="AX42" i="26"/>
  <c r="BA41" i="26"/>
  <c r="AZ41" i="26"/>
  <c r="AY41" i="26"/>
  <c r="AX41" i="26"/>
  <c r="BA40" i="26"/>
  <c r="AZ40" i="26"/>
  <c r="AY40" i="26"/>
  <c r="AX40" i="26"/>
  <c r="BA39" i="26"/>
  <c r="AZ39" i="26"/>
  <c r="AY39" i="26"/>
  <c r="AX39" i="26"/>
  <c r="BA38" i="26"/>
  <c r="AZ38" i="26"/>
  <c r="AY38" i="26"/>
  <c r="AX38" i="26"/>
  <c r="BA37" i="26"/>
  <c r="AZ37" i="26"/>
  <c r="AY37" i="26"/>
  <c r="AX37" i="26"/>
  <c r="BA36" i="26"/>
  <c r="AZ36" i="26"/>
  <c r="AY36" i="26"/>
  <c r="AX36" i="26"/>
  <c r="BA35" i="26"/>
  <c r="AZ35" i="26"/>
  <c r="AY35" i="26"/>
  <c r="AX35" i="26"/>
  <c r="BA34" i="26"/>
  <c r="AZ34" i="26"/>
  <c r="AY34" i="26"/>
  <c r="AX34" i="26"/>
  <c r="BA33" i="26"/>
  <c r="AZ33" i="26"/>
  <c r="AY33" i="26"/>
  <c r="AX33" i="26"/>
  <c r="BA32" i="26"/>
  <c r="AZ32" i="26"/>
  <c r="AY32" i="26"/>
  <c r="AX32" i="26"/>
  <c r="BA31" i="26"/>
  <c r="AZ31" i="26"/>
  <c r="AY31" i="26"/>
  <c r="AX31" i="26"/>
  <c r="BA30" i="26"/>
  <c r="AZ30" i="26"/>
  <c r="AY30" i="26"/>
  <c r="AX30" i="26"/>
  <c r="BA29" i="26"/>
  <c r="AZ29" i="26"/>
  <c r="AY29" i="26"/>
  <c r="AX29" i="26"/>
  <c r="M20" i="26"/>
  <c r="L20" i="26"/>
  <c r="K20" i="26"/>
  <c r="J20" i="26"/>
  <c r="I20" i="26"/>
  <c r="H20" i="26"/>
  <c r="G20" i="26"/>
  <c r="F20" i="26"/>
  <c r="E20" i="26"/>
  <c r="D20" i="26"/>
  <c r="C20" i="26"/>
  <c r="B20" i="26"/>
  <c r="N19" i="26"/>
  <c r="N18" i="26"/>
  <c r="N17" i="26"/>
  <c r="N16" i="26"/>
  <c r="N15" i="26"/>
  <c r="N14" i="26"/>
  <c r="N13" i="26"/>
  <c r="N12" i="26"/>
  <c r="N11" i="26"/>
  <c r="N10" i="26"/>
  <c r="N9" i="26"/>
  <c r="N8" i="26"/>
  <c r="N7" i="26"/>
  <c r="N6" i="26"/>
  <c r="N5" i="26"/>
  <c r="I97" i="26"/>
  <c r="N97" i="26"/>
  <c r="I98" i="26"/>
  <c r="N98" i="26"/>
  <c r="I99" i="26"/>
  <c r="N99" i="26"/>
  <c r="G112" i="26"/>
  <c r="I111" i="26"/>
  <c r="M112" i="26"/>
  <c r="L112" i="26"/>
  <c r="K112" i="26"/>
  <c r="H112" i="26"/>
  <c r="F112" i="26"/>
  <c r="E112" i="26"/>
  <c r="D112" i="26"/>
  <c r="C112" i="26"/>
  <c r="B112" i="26"/>
  <c r="N111" i="26"/>
  <c r="N110" i="26"/>
  <c r="I110" i="26"/>
  <c r="N109" i="26"/>
  <c r="I109" i="26"/>
  <c r="N108" i="26"/>
  <c r="I108" i="26"/>
  <c r="N107" i="26"/>
  <c r="N106" i="26"/>
  <c r="I106" i="26"/>
  <c r="N105" i="26"/>
  <c r="I105" i="26"/>
  <c r="N104" i="26"/>
  <c r="I104" i="26"/>
  <c r="N103" i="26"/>
  <c r="I103" i="26"/>
  <c r="N102" i="26"/>
  <c r="I102" i="26"/>
  <c r="I101" i="26"/>
  <c r="N100" i="26"/>
  <c r="I100" i="26"/>
  <c r="N20" i="26"/>
  <c r="N112" i="26"/>
  <c r="I112" i="26"/>
  <c r="K436" i="6"/>
  <c r="K430" i="6"/>
  <c r="K377" i="6"/>
  <c r="K325" i="6"/>
  <c r="K266" i="6"/>
  <c r="K175" i="6"/>
  <c r="K169" i="6"/>
  <c r="P289" i="9"/>
  <c r="Q289" i="9"/>
  <c r="R289" i="9"/>
  <c r="S289" i="9"/>
  <c r="Q2" i="9"/>
  <c r="S113" i="9"/>
  <c r="R113" i="9"/>
  <c r="Q113" i="9"/>
  <c r="P113" i="9"/>
  <c r="S111" i="9"/>
  <c r="R111" i="9"/>
  <c r="Q111" i="9"/>
  <c r="P111" i="9"/>
  <c r="S109" i="9"/>
  <c r="R109" i="9"/>
  <c r="Q109" i="9"/>
  <c r="P109" i="9"/>
  <c r="S105" i="9"/>
  <c r="R105" i="9"/>
  <c r="Q105" i="9"/>
  <c r="P105" i="9"/>
  <c r="S101" i="9"/>
  <c r="R101" i="9"/>
  <c r="Q101" i="9"/>
  <c r="P101" i="9"/>
  <c r="S99" i="9"/>
  <c r="R99" i="9"/>
  <c r="Q99" i="9"/>
  <c r="P99" i="9"/>
  <c r="S96" i="9"/>
  <c r="R96" i="9"/>
  <c r="Q96" i="9"/>
  <c r="P96" i="9"/>
  <c r="S92" i="9"/>
  <c r="R92" i="9"/>
  <c r="Q92" i="9"/>
  <c r="P92" i="9"/>
  <c r="R82" i="9"/>
  <c r="S81" i="9"/>
  <c r="R81" i="9"/>
  <c r="Q81" i="9"/>
  <c r="P81" i="9"/>
  <c r="S76" i="9"/>
  <c r="R76" i="9"/>
  <c r="Q76" i="9"/>
  <c r="P76" i="9"/>
  <c r="S89" i="9"/>
  <c r="R89" i="9"/>
  <c r="Q89" i="9"/>
  <c r="P89" i="9"/>
  <c r="S82" i="9"/>
  <c r="Q82" i="9"/>
  <c r="P82" i="9"/>
  <c r="S54" i="9"/>
  <c r="S41" i="9"/>
  <c r="Q41" i="9"/>
  <c r="P41" i="9"/>
  <c r="S73" i="9"/>
  <c r="R73" i="9"/>
  <c r="Q73" i="9"/>
  <c r="P73" i="9"/>
  <c r="S63" i="9"/>
  <c r="R63" i="9"/>
  <c r="Q63" i="9"/>
  <c r="P63" i="9"/>
  <c r="S58" i="9"/>
  <c r="R58" i="9"/>
  <c r="Q58" i="9"/>
  <c r="P58" i="9"/>
  <c r="S56" i="9"/>
  <c r="R56" i="9"/>
  <c r="Q56" i="9"/>
  <c r="P56" i="9"/>
  <c r="S53" i="9"/>
  <c r="R53" i="9"/>
  <c r="Q53" i="9"/>
  <c r="P53" i="9"/>
  <c r="S46" i="9"/>
  <c r="R46" i="9"/>
  <c r="Q46" i="9"/>
  <c r="P46" i="9"/>
  <c r="R41" i="9"/>
  <c r="S33" i="9"/>
  <c r="R33" i="9"/>
  <c r="Q33" i="9"/>
  <c r="P33" i="9"/>
  <c r="S23" i="9"/>
  <c r="R23" i="9"/>
  <c r="Q23" i="9"/>
  <c r="P23" i="9"/>
  <c r="S12" i="9"/>
  <c r="R12" i="9"/>
  <c r="Q12" i="9"/>
  <c r="P12" i="9"/>
  <c r="S5" i="9"/>
  <c r="R5" i="9"/>
  <c r="Q5" i="9"/>
  <c r="P5" i="9"/>
  <c r="S456" i="9"/>
  <c r="R456" i="9"/>
  <c r="Q456" i="9"/>
  <c r="P456" i="9"/>
  <c r="S445" i="9"/>
  <c r="R445" i="9"/>
  <c r="Q445" i="9"/>
  <c r="P445" i="9"/>
  <c r="S436" i="9"/>
  <c r="R436" i="9"/>
  <c r="Q436" i="9"/>
  <c r="P436" i="9"/>
  <c r="S413" i="9"/>
  <c r="R413" i="9"/>
  <c r="Q413" i="9"/>
  <c r="P413" i="9"/>
  <c r="S343" i="9"/>
  <c r="R343" i="9"/>
  <c r="Q343" i="9"/>
  <c r="P343" i="9"/>
  <c r="S325" i="9"/>
  <c r="R325" i="9"/>
  <c r="Q325" i="9"/>
  <c r="P325" i="9"/>
  <c r="S315" i="9"/>
  <c r="R315" i="9"/>
  <c r="Q315" i="9"/>
  <c r="P315" i="9"/>
  <c r="S115" i="9"/>
  <c r="R115" i="9"/>
  <c r="Q115" i="9"/>
  <c r="P115" i="9"/>
  <c r="S75" i="9"/>
  <c r="R75" i="9"/>
  <c r="Q75" i="9"/>
  <c r="P75" i="9"/>
  <c r="S2" i="9"/>
  <c r="R2" i="9"/>
  <c r="P2" i="9"/>
  <c r="E134" i="13"/>
  <c r="F134" i="13"/>
  <c r="G134" i="13"/>
  <c r="H134" i="13"/>
  <c r="I119" i="13"/>
  <c r="I122" i="13"/>
  <c r="I123" i="13"/>
  <c r="I124" i="13"/>
  <c r="I127" i="13"/>
  <c r="I129" i="13"/>
  <c r="I130" i="13"/>
  <c r="I131" i="13"/>
  <c r="I132" i="13"/>
  <c r="I134" i="13"/>
  <c r="D134" i="13"/>
  <c r="C134" i="13"/>
  <c r="B134" i="13"/>
  <c r="M97" i="13"/>
  <c r="M98" i="13"/>
  <c r="M99" i="13"/>
  <c r="M100" i="13"/>
  <c r="M102" i="13"/>
  <c r="M103" i="13"/>
  <c r="M104" i="13"/>
  <c r="M105" i="13"/>
  <c r="M106" i="13"/>
  <c r="M107" i="13"/>
  <c r="M108" i="13"/>
  <c r="M109" i="13"/>
  <c r="M110" i="13"/>
  <c r="M111" i="13"/>
  <c r="M112" i="13"/>
  <c r="L112" i="13"/>
  <c r="K112" i="13"/>
  <c r="J112" i="13"/>
  <c r="H97" i="13"/>
  <c r="H98" i="13"/>
  <c r="H99" i="13"/>
  <c r="H100" i="13"/>
  <c r="H101" i="13"/>
  <c r="H102" i="13"/>
  <c r="H103" i="13"/>
  <c r="H104" i="13"/>
  <c r="H105" i="13"/>
  <c r="H106" i="13"/>
  <c r="H108" i="13"/>
  <c r="H109" i="13"/>
  <c r="H110" i="13"/>
  <c r="H111" i="13"/>
  <c r="B112" i="13"/>
  <c r="C112" i="13"/>
  <c r="D112" i="13"/>
  <c r="E112" i="13"/>
  <c r="F112" i="13"/>
  <c r="G112" i="13"/>
  <c r="H112" i="13"/>
  <c r="R91" i="13"/>
  <c r="S91" i="13"/>
  <c r="T91" i="13"/>
  <c r="U91" i="13"/>
  <c r="V91" i="13"/>
  <c r="W91" i="13"/>
  <c r="X91" i="13"/>
  <c r="Y91" i="13"/>
  <c r="Z91" i="13"/>
  <c r="AA91" i="13"/>
  <c r="AB91" i="13"/>
  <c r="AC91" i="13"/>
  <c r="AD91" i="13"/>
  <c r="AE91" i="13"/>
  <c r="AF91" i="13"/>
  <c r="AG91" i="13"/>
  <c r="AH91" i="13"/>
  <c r="AI91" i="13"/>
  <c r="AJ91" i="13"/>
  <c r="AK91" i="13"/>
  <c r="AL91" i="13"/>
  <c r="AM91" i="13"/>
  <c r="AN91" i="13"/>
  <c r="AO91" i="13"/>
  <c r="AP91" i="13"/>
  <c r="AQ91" i="13"/>
  <c r="AR91" i="13"/>
  <c r="AS91" i="13"/>
  <c r="AT91" i="13"/>
  <c r="AU91" i="13"/>
  <c r="AV91" i="13"/>
  <c r="AW91" i="13"/>
  <c r="J91" i="13"/>
  <c r="K91" i="13"/>
  <c r="L91" i="13"/>
  <c r="M91" i="13"/>
  <c r="N91" i="13"/>
  <c r="O91" i="13"/>
  <c r="P91" i="13"/>
  <c r="Q91" i="13"/>
  <c r="F91" i="13"/>
  <c r="G91" i="13"/>
  <c r="H91" i="13"/>
  <c r="I91" i="13"/>
  <c r="C91" i="13"/>
  <c r="D91" i="13"/>
  <c r="E91" i="13"/>
  <c r="B91" i="13"/>
  <c r="D68" i="13"/>
  <c r="E68" i="13"/>
  <c r="F68" i="13"/>
  <c r="G68" i="13"/>
  <c r="H68" i="13"/>
  <c r="I68" i="13"/>
  <c r="J68" i="13"/>
  <c r="K68" i="13"/>
  <c r="L68" i="13"/>
  <c r="M68" i="13"/>
  <c r="C68" i="13"/>
  <c r="B68" i="13"/>
  <c r="AZ43" i="13"/>
  <c r="AZ42" i="13"/>
  <c r="AZ41" i="13"/>
  <c r="AZ40" i="13"/>
  <c r="AZ39" i="13"/>
  <c r="AZ38" i="13"/>
  <c r="AZ37" i="13"/>
  <c r="AZ36" i="13"/>
  <c r="AZ35" i="13"/>
  <c r="AZ34" i="13"/>
  <c r="AZ33" i="13"/>
  <c r="AZ32" i="13"/>
  <c r="AY43" i="13"/>
  <c r="AY42" i="13"/>
  <c r="AY41" i="13"/>
  <c r="AY40" i="13"/>
  <c r="AY39" i="13"/>
  <c r="AY37" i="13"/>
  <c r="AY38" i="13"/>
  <c r="AY36" i="13"/>
  <c r="AY35" i="13"/>
  <c r="AY34" i="13"/>
  <c r="AY33" i="13"/>
  <c r="AY32" i="13"/>
  <c r="AZ31" i="13"/>
  <c r="AY31" i="13"/>
  <c r="AX43" i="13"/>
  <c r="AX42" i="13"/>
  <c r="AX41" i="13"/>
  <c r="AX40" i="13"/>
  <c r="AX39" i="13"/>
  <c r="AX38" i="13"/>
  <c r="AX37" i="13"/>
  <c r="AX36" i="13"/>
  <c r="AX35" i="13"/>
  <c r="AX34" i="13"/>
  <c r="AX33" i="13"/>
  <c r="AX32" i="13"/>
  <c r="BA43" i="13"/>
  <c r="BA42" i="13"/>
  <c r="BA41" i="13"/>
  <c r="BA40" i="13"/>
  <c r="BA39" i="13"/>
  <c r="BA38" i="13"/>
  <c r="BA37" i="13"/>
  <c r="BA36" i="13"/>
  <c r="BA35" i="13"/>
  <c r="AX31" i="13"/>
  <c r="BA30" i="13"/>
  <c r="AZ30" i="13"/>
  <c r="AY30" i="13"/>
  <c r="AX30" i="13"/>
  <c r="BA34" i="13"/>
  <c r="BA33" i="13"/>
  <c r="BA32" i="13"/>
  <c r="BA31" i="13"/>
  <c r="AW44" i="13"/>
  <c r="AV44" i="13"/>
  <c r="AU44" i="13"/>
  <c r="AT44" i="13"/>
  <c r="AS44" i="13"/>
  <c r="AR44" i="13"/>
  <c r="AQ44" i="13"/>
  <c r="AP44" i="13"/>
  <c r="AO44" i="13"/>
  <c r="AN44" i="13"/>
  <c r="AM44" i="13"/>
  <c r="AL44" i="13"/>
  <c r="AK44" i="13"/>
  <c r="AJ44" i="13"/>
  <c r="AI44" i="13"/>
  <c r="AH44" i="13"/>
  <c r="AG44" i="13"/>
  <c r="AF44" i="13"/>
  <c r="AE44" i="13"/>
  <c r="AD44" i="13"/>
  <c r="AC44" i="13"/>
  <c r="AB44" i="13"/>
  <c r="AA44" i="13"/>
  <c r="Z44" i="13"/>
  <c r="Y44" i="13"/>
  <c r="X44" i="13"/>
  <c r="W44" i="13"/>
  <c r="V44" i="13"/>
  <c r="U44" i="13"/>
  <c r="T44" i="13"/>
  <c r="S44" i="13"/>
  <c r="R44" i="13"/>
  <c r="Q44" i="13"/>
  <c r="P44" i="13"/>
  <c r="O44" i="13"/>
  <c r="N44" i="13"/>
  <c r="M44" i="13"/>
  <c r="L44" i="13"/>
  <c r="K44" i="13"/>
  <c r="J44" i="13"/>
  <c r="I44" i="13"/>
  <c r="H44" i="13"/>
  <c r="G44" i="13"/>
  <c r="F44" i="13"/>
  <c r="E44" i="13"/>
  <c r="D44" i="13"/>
  <c r="AZ44" i="13"/>
  <c r="C44" i="13"/>
  <c r="B44" i="13"/>
  <c r="BA29" i="13"/>
  <c r="AZ29" i="13"/>
  <c r="AY29" i="13"/>
  <c r="AX29" i="13"/>
  <c r="N5" i="13"/>
  <c r="N6" i="13"/>
  <c r="N7" i="13"/>
  <c r="N8" i="13"/>
  <c r="N9" i="13"/>
  <c r="N10" i="13"/>
  <c r="N11" i="13"/>
  <c r="N12" i="13"/>
  <c r="N13" i="13"/>
  <c r="N14" i="13"/>
  <c r="N15" i="13"/>
  <c r="N16" i="13"/>
  <c r="N17" i="13"/>
  <c r="N18" i="13"/>
  <c r="N19" i="13"/>
  <c r="B20" i="13"/>
  <c r="C20" i="13"/>
  <c r="D20" i="13"/>
  <c r="E20" i="13"/>
  <c r="F20" i="13"/>
  <c r="G20" i="13"/>
  <c r="H20" i="13"/>
  <c r="I20" i="13"/>
  <c r="J20" i="13"/>
  <c r="K20" i="13"/>
  <c r="L20" i="13"/>
  <c r="M20" i="13"/>
  <c r="N20" i="13"/>
  <c r="BA44" i="13"/>
  <c r="AY44" i="13"/>
  <c r="AX44" i="13"/>
  <c r="P76" i="21"/>
  <c r="P77" i="21"/>
  <c r="P78" i="21"/>
  <c r="P79" i="21"/>
  <c r="P73" i="21"/>
  <c r="P74" i="21"/>
  <c r="P86" i="21"/>
  <c r="P81" i="21"/>
  <c r="P82" i="21"/>
  <c r="P83" i="21"/>
  <c r="P84" i="21"/>
  <c r="P85" i="21"/>
  <c r="P87" i="21"/>
  <c r="P80" i="21"/>
  <c r="P75" i="21"/>
  <c r="B88" i="21"/>
  <c r="C88" i="21"/>
  <c r="D88" i="21"/>
  <c r="E88" i="21"/>
  <c r="F88" i="21"/>
  <c r="G88" i="21"/>
  <c r="H88" i="21"/>
  <c r="I88" i="21"/>
  <c r="J88" i="21"/>
  <c r="K88" i="21"/>
  <c r="L88" i="21"/>
  <c r="M88" i="21"/>
  <c r="AO32" i="21"/>
  <c r="AK32" i="21"/>
  <c r="AG32" i="21"/>
  <c r="AK39" i="21"/>
  <c r="AG39" i="21"/>
  <c r="AO27" i="21"/>
  <c r="K18" i="21"/>
  <c r="J18" i="21"/>
  <c r="I18" i="21"/>
  <c r="AZ38" i="21"/>
  <c r="AZ37" i="21"/>
  <c r="AZ36" i="21"/>
  <c r="AZ35" i="21"/>
  <c r="AZ34" i="21"/>
  <c r="AZ33" i="21"/>
  <c r="AZ39" i="21"/>
  <c r="AY39" i="21"/>
  <c r="AY38" i="21"/>
  <c r="AY37" i="21"/>
  <c r="AY36" i="21"/>
  <c r="AY35" i="21"/>
  <c r="AY34" i="21"/>
  <c r="AY33" i="21"/>
  <c r="AX39" i="21"/>
  <c r="AX38" i="21"/>
  <c r="AZ31" i="21"/>
  <c r="AZ30" i="21"/>
  <c r="AX37" i="21"/>
  <c r="AZ32" i="21"/>
  <c r="AY32" i="21"/>
  <c r="AY31" i="21"/>
  <c r="AZ29" i="21"/>
  <c r="AY30" i="21"/>
  <c r="AY29" i="21"/>
  <c r="AX36" i="21"/>
  <c r="AX35" i="21"/>
  <c r="AX34" i="21"/>
  <c r="AX33" i="21"/>
  <c r="AX32" i="21"/>
  <c r="AX31" i="21"/>
  <c r="AX30" i="21"/>
  <c r="BA30" i="21"/>
  <c r="AZ28" i="21"/>
  <c r="AY28" i="21"/>
  <c r="AZ27" i="21"/>
  <c r="AY27" i="21"/>
  <c r="AZ26" i="21"/>
  <c r="AY26" i="21"/>
  <c r="AX29" i="21"/>
  <c r="AX28" i="21"/>
  <c r="AX27" i="21"/>
  <c r="AX26" i="21"/>
  <c r="AY25" i="21"/>
  <c r="AZ25" i="21"/>
  <c r="E65" i="21"/>
  <c r="D65" i="21"/>
  <c r="C65" i="21"/>
  <c r="B65" i="21"/>
  <c r="AX25" i="21"/>
  <c r="AB40" i="21"/>
  <c r="AA40" i="21"/>
  <c r="Z40" i="21"/>
  <c r="X40" i="21"/>
  <c r="W40" i="21"/>
  <c r="V40" i="21"/>
  <c r="T40" i="21"/>
  <c r="S40" i="21"/>
  <c r="R40" i="21"/>
  <c r="P40" i="21"/>
  <c r="O40" i="21"/>
  <c r="N40" i="21"/>
  <c r="L40" i="21"/>
  <c r="K40" i="21"/>
  <c r="J40" i="21"/>
  <c r="H40" i="21"/>
  <c r="G40" i="21"/>
  <c r="F40" i="21"/>
  <c r="D40" i="21"/>
  <c r="C40" i="21"/>
  <c r="B40" i="21"/>
  <c r="AC39" i="21"/>
  <c r="Y39" i="21"/>
  <c r="U39" i="21"/>
  <c r="Q39" i="21"/>
  <c r="M39" i="21"/>
  <c r="I39" i="21"/>
  <c r="E39" i="21"/>
  <c r="AC38" i="21"/>
  <c r="Y38" i="21"/>
  <c r="U38" i="21"/>
  <c r="Q38" i="21"/>
  <c r="M38" i="21"/>
  <c r="I38" i="21"/>
  <c r="E38" i="21"/>
  <c r="AC37" i="21"/>
  <c r="Y37" i="21"/>
  <c r="U37" i="21"/>
  <c r="Q37" i="21"/>
  <c r="M37" i="21"/>
  <c r="I37" i="21"/>
  <c r="E37" i="21"/>
  <c r="AC36" i="21"/>
  <c r="Y36" i="21"/>
  <c r="U36" i="21"/>
  <c r="Q36" i="21"/>
  <c r="M36" i="21"/>
  <c r="I36" i="21"/>
  <c r="E36" i="21"/>
  <c r="AC35" i="21"/>
  <c r="Y35" i="21"/>
  <c r="U35" i="21"/>
  <c r="Q35" i="21"/>
  <c r="M35" i="21"/>
  <c r="I35" i="21"/>
  <c r="E35" i="21"/>
  <c r="AC34" i="21"/>
  <c r="Y34" i="21"/>
  <c r="U34" i="21"/>
  <c r="Q34" i="21"/>
  <c r="M34" i="21"/>
  <c r="I34" i="21"/>
  <c r="E34" i="21"/>
  <c r="AC33" i="21"/>
  <c r="Y33" i="21"/>
  <c r="U33" i="21"/>
  <c r="Q33" i="21"/>
  <c r="M33" i="21"/>
  <c r="I33" i="21"/>
  <c r="E33" i="21"/>
  <c r="AC32" i="21"/>
  <c r="Y32" i="21"/>
  <c r="U32" i="21"/>
  <c r="Q32" i="21"/>
  <c r="M32" i="21"/>
  <c r="I32" i="21"/>
  <c r="E32" i="21"/>
  <c r="AC31" i="21"/>
  <c r="Y31" i="21"/>
  <c r="U31" i="21"/>
  <c r="Q31" i="21"/>
  <c r="M31" i="21"/>
  <c r="I31" i="21"/>
  <c r="E31" i="21"/>
  <c r="AC30" i="21"/>
  <c r="Y30" i="21"/>
  <c r="U30" i="21"/>
  <c r="Q30" i="21"/>
  <c r="M30" i="21"/>
  <c r="I30" i="21"/>
  <c r="E30" i="21"/>
  <c r="AC29" i="21"/>
  <c r="Y29" i="21"/>
  <c r="U29" i="21"/>
  <c r="Q29" i="21"/>
  <c r="M29" i="21"/>
  <c r="I29" i="21"/>
  <c r="E29" i="21"/>
  <c r="AC28" i="21"/>
  <c r="Y28" i="21"/>
  <c r="U28" i="21"/>
  <c r="Q28" i="21"/>
  <c r="M28" i="21"/>
  <c r="I28" i="21"/>
  <c r="E28" i="21"/>
  <c r="AC27" i="21"/>
  <c r="Y27" i="21"/>
  <c r="U27" i="21"/>
  <c r="Q27" i="21"/>
  <c r="M27" i="21"/>
  <c r="I27" i="21"/>
  <c r="E27" i="21"/>
  <c r="AC26" i="21"/>
  <c r="Y26" i="21"/>
  <c r="U26" i="21"/>
  <c r="Q26" i="21"/>
  <c r="M26" i="21"/>
  <c r="I26" i="21"/>
  <c r="E26" i="21"/>
  <c r="AC25" i="21"/>
  <c r="Y25" i="21"/>
  <c r="Y40" i="21"/>
  <c r="U25" i="21"/>
  <c r="U40" i="21"/>
  <c r="Q25" i="21"/>
  <c r="Q40" i="21"/>
  <c r="M25" i="21"/>
  <c r="M40" i="21"/>
  <c r="I25" i="21"/>
  <c r="I40" i="21"/>
  <c r="E25" i="21"/>
  <c r="E40" i="21"/>
  <c r="H18" i="21"/>
  <c r="G18" i="21"/>
  <c r="F18" i="21"/>
  <c r="E18" i="21"/>
  <c r="D18" i="21"/>
  <c r="C18" i="21"/>
  <c r="B18" i="21"/>
  <c r="N17" i="21"/>
  <c r="N16" i="21"/>
  <c r="N15" i="21"/>
  <c r="N14" i="21"/>
  <c r="N13" i="21"/>
  <c r="N12" i="21"/>
  <c r="N11" i="21"/>
  <c r="N10" i="21"/>
  <c r="N9" i="21"/>
  <c r="N8" i="21"/>
  <c r="N7" i="21"/>
  <c r="N6" i="21"/>
  <c r="N5" i="21"/>
  <c r="N4" i="21"/>
  <c r="N3" i="21"/>
  <c r="AC40" i="21"/>
  <c r="BA28" i="21"/>
  <c r="BA26" i="21"/>
  <c r="BA25" i="21"/>
  <c r="BA33" i="21"/>
  <c r="BA35" i="21"/>
  <c r="BA37" i="21"/>
  <c r="BA34" i="21"/>
  <c r="BA36" i="21"/>
  <c r="BA38" i="21"/>
  <c r="BA29" i="21"/>
  <c r="BA31" i="21"/>
  <c r="AX40" i="21"/>
  <c r="AZ40" i="21"/>
  <c r="BA39" i="21"/>
  <c r="AY40" i="21"/>
  <c r="N18" i="21"/>
  <c r="BA27" i="21"/>
  <c r="BA32" i="21"/>
  <c r="BA40" i="21"/>
  <c r="Q12" i="24"/>
  <c r="P12" i="24"/>
  <c r="O12" i="24"/>
  <c r="N12" i="24"/>
  <c r="N8" i="24"/>
  <c r="Q62" i="24"/>
  <c r="N62" i="24"/>
  <c r="Q61" i="24"/>
  <c r="P61" i="24"/>
  <c r="O61" i="24"/>
  <c r="N61" i="24"/>
  <c r="Q59" i="24"/>
  <c r="O59" i="24"/>
  <c r="N59" i="24"/>
  <c r="Q58" i="24"/>
  <c r="P58" i="24"/>
  <c r="O58" i="24"/>
  <c r="N58" i="24"/>
  <c r="Q56" i="24"/>
  <c r="P56" i="24"/>
  <c r="O56" i="24"/>
  <c r="N56" i="24"/>
  <c r="M56" i="24"/>
  <c r="Q52" i="24"/>
  <c r="P52" i="24"/>
  <c r="O52" i="24"/>
  <c r="N52" i="24"/>
  <c r="Q49" i="24"/>
  <c r="Q47" i="24"/>
  <c r="P47" i="24"/>
  <c r="O47" i="24"/>
  <c r="N47" i="24"/>
  <c r="Q41" i="24"/>
  <c r="P41" i="24"/>
  <c r="O41" i="24"/>
  <c r="N41" i="24"/>
  <c r="Q40" i="24"/>
  <c r="P40" i="24"/>
  <c r="O40" i="24"/>
  <c r="N40" i="24"/>
  <c r="Q35" i="24"/>
  <c r="P35" i="24"/>
  <c r="O35" i="24"/>
  <c r="N35" i="24"/>
  <c r="Q25" i="24"/>
  <c r="P25" i="24"/>
  <c r="O25" i="24"/>
  <c r="N25" i="24"/>
  <c r="N4" i="24"/>
  <c r="Q18" i="24"/>
  <c r="P18" i="24"/>
  <c r="O18" i="24"/>
  <c r="N18" i="24"/>
  <c r="Q8" i="24"/>
  <c r="P8" i="24"/>
  <c r="O8" i="24"/>
  <c r="Q71" i="24"/>
  <c r="P71" i="24"/>
  <c r="O71" i="24"/>
  <c r="N71" i="24"/>
  <c r="M71" i="24"/>
  <c r="Q81" i="24"/>
  <c r="P81" i="24"/>
  <c r="O81" i="24"/>
  <c r="N81" i="24"/>
  <c r="M81" i="24"/>
  <c r="M88" i="24"/>
  <c r="O95" i="24"/>
  <c r="N95" i="24"/>
  <c r="M95" i="24"/>
  <c r="Q64" i="24"/>
  <c r="P64" i="24"/>
  <c r="O64" i="24"/>
  <c r="N64" i="24"/>
  <c r="M64" i="24"/>
  <c r="Q4" i="24"/>
  <c r="P4" i="24"/>
  <c r="O4" i="24"/>
  <c r="M4" i="24"/>
  <c r="AB167" i="27"/>
  <c r="AK167" i="27"/>
  <c r="AT167" i="27"/>
  <c r="AB168" i="27"/>
  <c r="AK168" i="27"/>
  <c r="AK169" i="27"/>
  <c r="AK170" i="27"/>
  <c r="AK171" i="27"/>
  <c r="AK172" i="27"/>
  <c r="AK173" i="27"/>
  <c r="AK174" i="27"/>
  <c r="AK175" i="27"/>
  <c r="AK176" i="27"/>
  <c r="AK177" i="27"/>
  <c r="AK178" i="27"/>
  <c r="AK179" i="27"/>
  <c r="AK180" i="27"/>
  <c r="AK181" i="27"/>
  <c r="AK182" i="27"/>
  <c r="AT168" i="27"/>
  <c r="AB169" i="27"/>
  <c r="AT169" i="27"/>
  <c r="AB170" i="27"/>
  <c r="AT170" i="27"/>
  <c r="AB171" i="27"/>
  <c r="AT171" i="27"/>
  <c r="AB172" i="27"/>
  <c r="AT172" i="27"/>
  <c r="AB173" i="27"/>
  <c r="AT173" i="27"/>
  <c r="AB174" i="27"/>
  <c r="AT174" i="27"/>
  <c r="AB175" i="27"/>
  <c r="AT175" i="27"/>
  <c r="AB176" i="27"/>
  <c r="AT176" i="27"/>
  <c r="AB177" i="27"/>
  <c r="AT177" i="27"/>
  <c r="AB178" i="27"/>
  <c r="AT178" i="27"/>
  <c r="AB179" i="27"/>
  <c r="AT179" i="27"/>
  <c r="AB180" i="27"/>
  <c r="AT180" i="27"/>
  <c r="AB181" i="27"/>
  <c r="AT181" i="27"/>
  <c r="E144" i="27"/>
  <c r="E145" i="27"/>
  <c r="E146" i="27"/>
  <c r="E147" i="27"/>
  <c r="E148" i="27"/>
  <c r="E149" i="27"/>
  <c r="E150" i="27"/>
  <c r="E151" i="27"/>
  <c r="E152" i="27"/>
  <c r="E153" i="27"/>
  <c r="E155" i="27"/>
  <c r="E156" i="27"/>
  <c r="E157" i="27"/>
  <c r="E158" i="27"/>
  <c r="G159" i="27"/>
  <c r="H159" i="27"/>
  <c r="I159" i="27"/>
  <c r="D104" i="27"/>
  <c r="E104" i="27"/>
  <c r="F104" i="27"/>
  <c r="C104" i="27"/>
  <c r="C94" i="27"/>
  <c r="B94" i="27"/>
  <c r="F94" i="27"/>
  <c r="E94" i="27"/>
  <c r="D94" i="27"/>
  <c r="B72" i="27"/>
  <c r="C72" i="27"/>
  <c r="D72" i="27"/>
  <c r="E72" i="27"/>
  <c r="F72" i="27"/>
  <c r="K29" i="32"/>
  <c r="M42" i="30"/>
  <c r="Q42" i="30"/>
  <c r="U42" i="30"/>
  <c r="L42" i="30"/>
  <c r="P42" i="30"/>
  <c r="T42" i="30"/>
  <c r="K42" i="30"/>
  <c r="O42" i="30"/>
  <c r="S42" i="30"/>
  <c r="J42" i="30"/>
  <c r="N42" i="30"/>
  <c r="R42" i="30"/>
  <c r="T27" i="30"/>
  <c r="S27" i="30"/>
  <c r="C42" i="30"/>
  <c r="B42" i="30"/>
  <c r="R27" i="30"/>
  <c r="U27" i="30"/>
  <c r="B21" i="30"/>
  <c r="C21" i="30"/>
  <c r="D21" i="30"/>
  <c r="E21" i="30"/>
  <c r="F21" i="30"/>
  <c r="F12" i="30"/>
  <c r="F13" i="30"/>
  <c r="F14" i="30"/>
  <c r="F15" i="30"/>
  <c r="F16" i="30"/>
  <c r="F17" i="30"/>
  <c r="F18" i="30"/>
  <c r="F19" i="30"/>
  <c r="F20" i="30"/>
  <c r="F8" i="30"/>
  <c r="F9" i="30"/>
  <c r="F10" i="30"/>
  <c r="F11" i="30"/>
  <c r="F7" i="30"/>
  <c r="F6" i="30"/>
</calcChain>
</file>

<file path=xl/sharedStrings.xml><?xml version="1.0" encoding="utf-8"?>
<sst xmlns="http://schemas.openxmlformats.org/spreadsheetml/2006/main" count="9636" uniqueCount="1039">
  <si>
    <t>Koton Karfe</t>
  </si>
  <si>
    <t>Potiskum</t>
  </si>
  <si>
    <t>Yunusari</t>
  </si>
  <si>
    <t>Customs Area</t>
  </si>
  <si>
    <t>Ashaka</t>
  </si>
  <si>
    <t>Private Residence</t>
  </si>
  <si>
    <t>Armed Assault</t>
  </si>
  <si>
    <t>Gamboru Market</t>
  </si>
  <si>
    <t>Mubi</t>
  </si>
  <si>
    <t>Bama</t>
  </si>
  <si>
    <t>Security Checkpoint</t>
  </si>
  <si>
    <t>St. Finbar Catholic Church</t>
  </si>
  <si>
    <t>Unidentified</t>
  </si>
  <si>
    <t>Kufara</t>
  </si>
  <si>
    <t>Tudun Wata</t>
  </si>
  <si>
    <t>Police Training College</t>
  </si>
  <si>
    <t>Askira</t>
  </si>
  <si>
    <t>Okene</t>
  </si>
  <si>
    <t>Supermarket</t>
  </si>
  <si>
    <t>State Security Services School</t>
  </si>
  <si>
    <t>Banki</t>
  </si>
  <si>
    <t>Dikwa</t>
  </si>
  <si>
    <t>FCT</t>
  </si>
  <si>
    <t>Ankpa</t>
  </si>
  <si>
    <t>Taraba</t>
  </si>
  <si>
    <t>Kumshe</t>
  </si>
  <si>
    <t>Yola</t>
  </si>
  <si>
    <t>Nasarawa</t>
  </si>
  <si>
    <t>Akwanga</t>
  </si>
  <si>
    <t>Kutaru</t>
  </si>
  <si>
    <t>Yana</t>
  </si>
  <si>
    <t>Jalingo</t>
  </si>
  <si>
    <t>Mafa</t>
  </si>
  <si>
    <t>Military Checkpoint</t>
  </si>
  <si>
    <t>Biu</t>
  </si>
  <si>
    <t>Guzamala</t>
  </si>
  <si>
    <t>Dalori</t>
  </si>
  <si>
    <t>Zaria</t>
  </si>
  <si>
    <t>Kaduna City</t>
  </si>
  <si>
    <t>Borno Police Command</t>
  </si>
  <si>
    <t>Bank</t>
  </si>
  <si>
    <t>EYN Church</t>
  </si>
  <si>
    <t>Christ Chosen Church</t>
  </si>
  <si>
    <t>SVBIED</t>
  </si>
  <si>
    <t>Sokoto</t>
  </si>
  <si>
    <t>Shagari</t>
  </si>
  <si>
    <t>Gajiganna</t>
  </si>
  <si>
    <t>Gamboru-Ngala</t>
  </si>
  <si>
    <t>Ajaokuta</t>
  </si>
  <si>
    <t>Damboa</t>
  </si>
  <si>
    <t>Jama'are</t>
  </si>
  <si>
    <t>Demsa</t>
  </si>
  <si>
    <t>Prison Break</t>
  </si>
  <si>
    <t>Kano City</t>
  </si>
  <si>
    <t>Gonori</t>
  </si>
  <si>
    <t>New Marte</t>
  </si>
  <si>
    <t>Dabagi</t>
  </si>
  <si>
    <t>Azare</t>
  </si>
  <si>
    <t>Zul</t>
  </si>
  <si>
    <t>Atagara</t>
  </si>
  <si>
    <t>Iyara</t>
  </si>
  <si>
    <t>Gubio</t>
  </si>
  <si>
    <t>St. Rita's Catholic Church</t>
  </si>
  <si>
    <t>Itas</t>
  </si>
  <si>
    <t>Kangar</t>
  </si>
  <si>
    <t>Buni Yadi</t>
  </si>
  <si>
    <t>Ngelzama</t>
  </si>
  <si>
    <t>Benisheikh</t>
  </si>
  <si>
    <t>Fika</t>
  </si>
  <si>
    <t>Jaji</t>
  </si>
  <si>
    <t>Isa</t>
  </si>
  <si>
    <t>Rann</t>
  </si>
  <si>
    <t>Damasak</t>
  </si>
  <si>
    <t>Chibok</t>
  </si>
  <si>
    <t>Police Station; Homes of gov't officials</t>
  </si>
  <si>
    <t>Arson, Robbery</t>
  </si>
  <si>
    <t>S, G</t>
  </si>
  <si>
    <t>Shootout w/ military</t>
  </si>
  <si>
    <t>Mustapha Geidam</t>
  </si>
  <si>
    <t>Saina Alhaji Ajiya</t>
  </si>
  <si>
    <t>Police Station; Bank</t>
  </si>
  <si>
    <t>Attempted Targeted Assassination</t>
  </si>
  <si>
    <t>Imo State Police Commissioner</t>
  </si>
  <si>
    <t>Lawan Kagu</t>
  </si>
  <si>
    <t>Mamman Shettima</t>
  </si>
  <si>
    <t>Sani Dabanfulani</t>
  </si>
  <si>
    <t>Adamu Deguri</t>
  </si>
  <si>
    <t>Malam Adamu Manman</t>
  </si>
  <si>
    <t>Military Convoy</t>
  </si>
  <si>
    <t>Khadii Kaz'a</t>
  </si>
  <si>
    <t>Mohammed Lawan</t>
  </si>
  <si>
    <t>Deeper Life Bible Church</t>
  </si>
  <si>
    <t>All Saints Catholic Church</t>
  </si>
  <si>
    <t>JTF</t>
  </si>
  <si>
    <t>Monday Market</t>
  </si>
  <si>
    <t>Ramat Square</t>
  </si>
  <si>
    <t>St John's Catholic Church</t>
  </si>
  <si>
    <t>Bar</t>
  </si>
  <si>
    <t>W</t>
  </si>
  <si>
    <t>Mohammed Alli</t>
  </si>
  <si>
    <t>Mallam Shettima</t>
  </si>
  <si>
    <t>Alhaji Dala Bama</t>
  </si>
  <si>
    <t>Alhaji Zanna Mulima</t>
  </si>
  <si>
    <t>Alhaji Tar Kusurambe</t>
  </si>
  <si>
    <t>P, G</t>
  </si>
  <si>
    <t>Maji Dadin Katagun</t>
  </si>
  <si>
    <t>Kantin Kwari textile market</t>
  </si>
  <si>
    <t>P</t>
  </si>
  <si>
    <t>U</t>
  </si>
  <si>
    <t>Card Players</t>
  </si>
  <si>
    <t>Abdulsalami Motorpark</t>
  </si>
  <si>
    <t>COCIN Church</t>
  </si>
  <si>
    <t>Beach Bar Parlour</t>
  </si>
  <si>
    <t>Church</t>
  </si>
  <si>
    <t>Military Patrol Vehicle</t>
  </si>
  <si>
    <t>Markets</t>
  </si>
  <si>
    <t>Primary &amp; Islamic Schools</t>
  </si>
  <si>
    <t>Poker Players</t>
  </si>
  <si>
    <t>Attempted Armed Robbery</t>
  </si>
  <si>
    <t>Alhaji Gombe</t>
  </si>
  <si>
    <t>Zuwa Dawuri Hotel</t>
  </si>
  <si>
    <t>IEDs</t>
  </si>
  <si>
    <t>Malam Liman Danda Birkitawa</t>
  </si>
  <si>
    <t>Gwange 3 Primary School</t>
  </si>
  <si>
    <t>Communication Towers</t>
  </si>
  <si>
    <t>Military</t>
  </si>
  <si>
    <t>Notes</t>
  </si>
  <si>
    <t>Date</t>
  </si>
  <si>
    <t>State</t>
  </si>
  <si>
    <t>City</t>
  </si>
  <si>
    <t>Target</t>
  </si>
  <si>
    <t>Civilians</t>
  </si>
  <si>
    <t>Tactic</t>
  </si>
  <si>
    <t>Non-Civilian</t>
  </si>
  <si>
    <t>References</t>
  </si>
  <si>
    <t>Kano</t>
  </si>
  <si>
    <t>Kaduna</t>
  </si>
  <si>
    <t>Borno</t>
  </si>
  <si>
    <t>Police Station</t>
  </si>
  <si>
    <t>Total</t>
  </si>
  <si>
    <t>Police Officer</t>
  </si>
  <si>
    <t>Police Station, Air Force Barracks</t>
  </si>
  <si>
    <t>Police Station, JTF Checkpoint</t>
  </si>
  <si>
    <t>Kogi</t>
  </si>
  <si>
    <t>Yobe</t>
  </si>
  <si>
    <t>Market</t>
  </si>
  <si>
    <t>BH</t>
  </si>
  <si>
    <t xml:space="preserve">Ecwa Church </t>
  </si>
  <si>
    <t>Kings Catholic Church</t>
  </si>
  <si>
    <t>Shalom Church</t>
  </si>
  <si>
    <t>Abuja</t>
  </si>
  <si>
    <t>Niger</t>
  </si>
  <si>
    <t>JTF Checkpoint</t>
  </si>
  <si>
    <t>Police Checkpoint</t>
  </si>
  <si>
    <t>Baga Fish Market</t>
  </si>
  <si>
    <t>Immigration Services Office</t>
  </si>
  <si>
    <t>Christ Embassy Church</t>
  </si>
  <si>
    <t>Gombe</t>
  </si>
  <si>
    <t>Plateau</t>
  </si>
  <si>
    <t>Adamawa</t>
  </si>
  <si>
    <t>Bauchi</t>
  </si>
  <si>
    <t>Schools</t>
  </si>
  <si>
    <t>Arson</t>
  </si>
  <si>
    <t>IED; armed assault</t>
  </si>
  <si>
    <t>Mosque</t>
  </si>
  <si>
    <t>Police Station; Jail</t>
  </si>
  <si>
    <t>VBIED</t>
  </si>
  <si>
    <t>Church of Christ</t>
  </si>
  <si>
    <t>Maiduguri</t>
  </si>
  <si>
    <t>Jos</t>
  </si>
  <si>
    <t>Madagali</t>
  </si>
  <si>
    <t>Konduga</t>
  </si>
  <si>
    <t>Suleja</t>
  </si>
  <si>
    <t>Damaturu</t>
  </si>
  <si>
    <t>Geidam</t>
  </si>
  <si>
    <t>Minna</t>
  </si>
  <si>
    <t>Alhaji Mustapha Fulawama</t>
  </si>
  <si>
    <t>Mamman Shuwa</t>
  </si>
  <si>
    <t>Alhaji Lawan Kangarwan</t>
  </si>
  <si>
    <t>Bus Stop</t>
  </si>
  <si>
    <t>Mallam Yerima</t>
  </si>
  <si>
    <t>Alli Mohammed Sheriff</t>
  </si>
  <si>
    <t>Ibrahim Abba Garko</t>
  </si>
  <si>
    <t>Cosmopolitan Hotel</t>
  </si>
  <si>
    <t>Rev. Ilesha Kabura</t>
  </si>
  <si>
    <t>B</t>
  </si>
  <si>
    <t>O</t>
  </si>
  <si>
    <t>Baba Ali Samari</t>
  </si>
  <si>
    <t>Zanna Kaselama</t>
  </si>
  <si>
    <t>Police, PDP secretariat</t>
  </si>
  <si>
    <t>unidentified tea vendor</t>
  </si>
  <si>
    <t>banker</t>
  </si>
  <si>
    <t>Federal Polytechnic School</t>
  </si>
  <si>
    <t>Student hostel</t>
  </si>
  <si>
    <t>H</t>
  </si>
  <si>
    <t xml:space="preserve">Muslim Village </t>
  </si>
  <si>
    <t>JTF Patrol Vehicle</t>
  </si>
  <si>
    <t>Media</t>
  </si>
  <si>
    <t>Civ</t>
  </si>
  <si>
    <t xml:space="preserve">All Nations Christian Assembly &amp; ECWA Good News Church </t>
  </si>
  <si>
    <t>Mohammed Alhaji Bukar</t>
  </si>
  <si>
    <t>RM, O</t>
  </si>
  <si>
    <t>Police Stations (2); Bank</t>
  </si>
  <si>
    <t>Armed Assault; Robbery</t>
  </si>
  <si>
    <t>Gombe State University</t>
  </si>
  <si>
    <t>Armed Assault; IED</t>
  </si>
  <si>
    <t>Tijani Magaji</t>
  </si>
  <si>
    <t>ex civ servant</t>
  </si>
  <si>
    <t>Malam Aliyu Abubakar</t>
  </si>
  <si>
    <t>former SSS</t>
  </si>
  <si>
    <t>Police Stations (2)</t>
  </si>
  <si>
    <t>Armed Assault; IEDs</t>
  </si>
  <si>
    <t>Communication Tower (1)</t>
  </si>
  <si>
    <t>Col. John Iwara</t>
  </si>
  <si>
    <t>Attempted Targeted Assassination; Suicide attack</t>
  </si>
  <si>
    <t>Home of Army Comm.</t>
  </si>
  <si>
    <t>JTF Patrol</t>
  </si>
  <si>
    <t>Abdurrahman Kwacham</t>
  </si>
  <si>
    <t>Police (shootout)</t>
  </si>
  <si>
    <t>Police Cmmr Mamman Sule</t>
  </si>
  <si>
    <t>Attempted Targeted Assassination; Suicide Attack</t>
  </si>
  <si>
    <t>Soccer Match watchers</t>
  </si>
  <si>
    <t>Police Patrol</t>
  </si>
  <si>
    <t>Christian Villages (3)</t>
  </si>
  <si>
    <t>Targeted Assassination</t>
  </si>
  <si>
    <t>IED</t>
  </si>
  <si>
    <t>Military Barracks</t>
  </si>
  <si>
    <t>Jigawa</t>
  </si>
  <si>
    <t>Gwaram</t>
  </si>
  <si>
    <t>M</t>
  </si>
  <si>
    <t>South Africa's MTN</t>
  </si>
  <si>
    <t>Mallam Dahiru</t>
  </si>
  <si>
    <t>Political Rally</t>
  </si>
  <si>
    <t>Dogon Kuta</t>
  </si>
  <si>
    <t>Armed Assault; Arson</t>
  </si>
  <si>
    <t>May</t>
  </si>
  <si>
    <t>Unknown</t>
  </si>
  <si>
    <t>July</t>
  </si>
  <si>
    <t>August</t>
  </si>
  <si>
    <t>September</t>
  </si>
  <si>
    <t>April</t>
  </si>
  <si>
    <t>March</t>
  </si>
  <si>
    <t>February</t>
  </si>
  <si>
    <t>October</t>
  </si>
  <si>
    <t>November</t>
  </si>
  <si>
    <t>December</t>
  </si>
  <si>
    <t>June</t>
  </si>
  <si>
    <t>Immigration post; Bakery</t>
  </si>
  <si>
    <t>Trad'l Ruler</t>
  </si>
  <si>
    <t>randomly assigned numbers</t>
  </si>
  <si>
    <t>6 confirmed inc. 1 army serg</t>
  </si>
  <si>
    <t>3 confirmed; injured</t>
  </si>
  <si>
    <t>10 confirmed</t>
  </si>
  <si>
    <t>did bomber die?</t>
  </si>
  <si>
    <t>#s are all over place</t>
  </si>
  <si>
    <t>Motor Park</t>
  </si>
  <si>
    <t>Police</t>
  </si>
  <si>
    <t>Target Type</t>
  </si>
  <si>
    <t>S</t>
  </si>
  <si>
    <t>G</t>
  </si>
  <si>
    <t>RC</t>
  </si>
  <si>
    <t>Independent Corrupt Practices Commission</t>
  </si>
  <si>
    <t>RM</t>
  </si>
  <si>
    <t>Customs Building</t>
  </si>
  <si>
    <t>E</t>
  </si>
  <si>
    <t>Media Offices</t>
  </si>
  <si>
    <t>India's Airtel</t>
  </si>
  <si>
    <t>Kazalla Ali</t>
  </si>
  <si>
    <t>Christians</t>
  </si>
  <si>
    <t>Alhaji Muhammadu</t>
  </si>
  <si>
    <t>Armed Assault, Robbery</t>
  </si>
  <si>
    <t>EYN Church, Police Station</t>
  </si>
  <si>
    <t>RC, S</t>
  </si>
  <si>
    <t>Armed Assault; IEDs (2)</t>
  </si>
  <si>
    <t>PRP</t>
  </si>
  <si>
    <t>Abaganaram Market</t>
  </si>
  <si>
    <t>LGA Convoy</t>
  </si>
  <si>
    <t>Corporal Friday Babale</t>
  </si>
  <si>
    <t>Shehu of Borno Central Mosque</t>
  </si>
  <si>
    <t>Armed Assault (Knives)</t>
  </si>
  <si>
    <t>Isa Madu Ngaram &amp; engineer</t>
  </si>
  <si>
    <t>JTF Vehicle</t>
  </si>
  <si>
    <t>Attempted Targeted Assassination; Suicide bomber</t>
  </si>
  <si>
    <t>Gwauron Dutse Police Station</t>
  </si>
  <si>
    <t>Shuhaibu Gwamaja</t>
  </si>
  <si>
    <t>Air Force Officer &amp; driver</t>
  </si>
  <si>
    <t>Federal College of Education</t>
  </si>
  <si>
    <t>Living Christ Church/Harvest Field Church</t>
  </si>
  <si>
    <t>Armed Assualt</t>
  </si>
  <si>
    <t>Armed Assualt; IED</t>
  </si>
  <si>
    <t>3 Villiages (Christian)</t>
  </si>
  <si>
    <t>Possible post-election sectarian violence</t>
  </si>
  <si>
    <t>Attempted SVBIED</t>
  </si>
  <si>
    <t>IED (roadside)</t>
  </si>
  <si>
    <t>IEDs (2)</t>
  </si>
  <si>
    <t>1 hidden in TV; Democracy Day</t>
  </si>
  <si>
    <t>Home of Vice President Namadi Sambo</t>
  </si>
  <si>
    <t>Possible failed Targeted Assassination of Sheikh Ahmad Abubakar Gumi (critic)</t>
  </si>
  <si>
    <t>Traders killed in shop</t>
  </si>
  <si>
    <t>Islamic School</t>
  </si>
  <si>
    <t>RM, E</t>
  </si>
  <si>
    <t>May have been attempted TA on Awwal Adam Albani (BH critic)</t>
  </si>
  <si>
    <t>Mohammed Goni College of Legal &amp; Islamic Studies</t>
  </si>
  <si>
    <t xml:space="preserve">JTF </t>
  </si>
  <si>
    <t>Shop owner</t>
  </si>
  <si>
    <t>M, E, S</t>
  </si>
  <si>
    <t>JTF Outpost</t>
  </si>
  <si>
    <t>G, S</t>
  </si>
  <si>
    <t>Divisional Police Unit, Church, Army Quarters</t>
  </si>
  <si>
    <t>S, RC</t>
  </si>
  <si>
    <t>Igbos</t>
  </si>
  <si>
    <t>Communication Towers &amp; MTN Offices</t>
  </si>
  <si>
    <t>IED; Armed Assault</t>
  </si>
  <si>
    <t>Ibrahim Jarma Katagum</t>
  </si>
  <si>
    <t>Lawan Datti</t>
  </si>
  <si>
    <t>Alhaji Zanna Mallam Gana</t>
  </si>
  <si>
    <t>Goni Musthapha</t>
  </si>
  <si>
    <t>Alhaji Bello Kagarawal</t>
  </si>
  <si>
    <t>Mobile Police Station</t>
  </si>
  <si>
    <t>Security Vehicle</t>
  </si>
  <si>
    <t>Police Station, Bank</t>
  </si>
  <si>
    <t>S, B</t>
  </si>
  <si>
    <t>JTF (Raid)</t>
  </si>
  <si>
    <t>JTF (Shootout)</t>
  </si>
  <si>
    <t>Military/SSS (Raid)</t>
  </si>
  <si>
    <t>Suicide bomber</t>
  </si>
  <si>
    <t>Market, Christians</t>
  </si>
  <si>
    <t>P, RC</t>
  </si>
  <si>
    <t>Education</t>
  </si>
  <si>
    <t>Religious-Muslim</t>
  </si>
  <si>
    <t>Security</t>
  </si>
  <si>
    <t>Banks</t>
  </si>
  <si>
    <t>Western</t>
  </si>
  <si>
    <t>Shehu of Borno</t>
  </si>
  <si>
    <t>Alhaji Abdulwahab</t>
  </si>
  <si>
    <t>Hajja Babayi</t>
  </si>
  <si>
    <t>Living Faith Church</t>
  </si>
  <si>
    <t>Monday Market, Christians</t>
  </si>
  <si>
    <t>Unity Bank, Division Police Station</t>
  </si>
  <si>
    <t>Armed Assault, IED</t>
  </si>
  <si>
    <t>B, S</t>
  </si>
  <si>
    <t>Factory</t>
  </si>
  <si>
    <t>F</t>
  </si>
  <si>
    <t>Unguwar Rogo &amp; Marina Police Stations</t>
  </si>
  <si>
    <t>Arkilla Police Station</t>
  </si>
  <si>
    <t>SVBIED, Armed Assault</t>
  </si>
  <si>
    <t>Armed Robbery</t>
  </si>
  <si>
    <t xml:space="preserve">Musa Magazai - Headmaster of Ari Primary School + friend &amp; 2 children </t>
  </si>
  <si>
    <t>FRSC officers</t>
  </si>
  <si>
    <t>Armed Assault, Ambush</t>
  </si>
  <si>
    <t>Armed Assault, Possible Targeted Assassination</t>
  </si>
  <si>
    <t>Shettima Kanurebe (see note)</t>
  </si>
  <si>
    <t>News sources have victim as "Mala Kaka"</t>
  </si>
  <si>
    <t>Christrians - Church of Christ</t>
  </si>
  <si>
    <t>Abdulrahman Sheriff - son of former Perm Sec'y for Yobe</t>
  </si>
  <si>
    <t>took his car after killing him. Followed him from Cattle Market</t>
  </si>
  <si>
    <t>Damboa Secretariat Complex, fire station, residences</t>
  </si>
  <si>
    <t>Civilians, Unknown reason</t>
  </si>
  <si>
    <t>Soldiers at a Suya Joint (roadside restaurant)</t>
  </si>
  <si>
    <t xml:space="preserve">Police officer </t>
  </si>
  <si>
    <t>Chinese engineers working on Damaturu-Maiduguri carriage way</t>
  </si>
  <si>
    <t>Armed Assault, Armed Robbery?</t>
  </si>
  <si>
    <t>JTF Convoy</t>
  </si>
  <si>
    <t>Civilian outside gate of UNMAID</t>
  </si>
  <si>
    <t>Babagana Kolo - UNMAID lecturer</t>
  </si>
  <si>
    <t>Babangida Dambaba - Police Insp. attached to  Gov't House</t>
  </si>
  <si>
    <t>Armed Assault; Possible Targeted Assassination</t>
  </si>
  <si>
    <t>Igbo Traders</t>
  </si>
  <si>
    <t>Children of SSS officer</t>
  </si>
  <si>
    <t>Armed Assault, Home Invasion</t>
  </si>
  <si>
    <t>Retaliation for detaining BH members</t>
  </si>
  <si>
    <t>SSS officer - Aduju Zubairu</t>
  </si>
  <si>
    <t>SVBIEDs (2)</t>
  </si>
  <si>
    <t>St. Andrew's Church</t>
  </si>
  <si>
    <t>On base of Armed Forces Command &amp; Staff College</t>
  </si>
  <si>
    <t>Divisional Police Station</t>
  </si>
  <si>
    <t>Cattle Market</t>
  </si>
  <si>
    <t>Armed Assault, IEDs</t>
  </si>
  <si>
    <t>RC, E, S</t>
  </si>
  <si>
    <t>Police Stations (3)</t>
  </si>
  <si>
    <t>Yobe's Children's Academy (Private School)</t>
  </si>
  <si>
    <t>2 15-yr-old twins</t>
  </si>
  <si>
    <t>night home invasion</t>
  </si>
  <si>
    <t>Police Vehicle</t>
  </si>
  <si>
    <t>Emir of Fika</t>
  </si>
  <si>
    <t>Attempted Targeted Assassination; Suicde bomber</t>
  </si>
  <si>
    <t>Church, Primary School, Police</t>
  </si>
  <si>
    <t>NACB (Bank)</t>
  </si>
  <si>
    <t>Damaturu Satellite Prison (Prison Break)</t>
  </si>
  <si>
    <t>Christians (Igbos)</t>
  </si>
  <si>
    <t>Robbery</t>
  </si>
  <si>
    <t xml:space="preserve">Prison Break, Robbery; Armed Assault </t>
  </si>
  <si>
    <t>Ajiya &amp; Ibrahim Waziri</t>
  </si>
  <si>
    <t>Former Customs official and his son slaughtered in house</t>
  </si>
  <si>
    <t>home of Yobe State Gov. mother-in-law</t>
  </si>
  <si>
    <t>G?</t>
  </si>
  <si>
    <t>Communication Towers (5)</t>
  </si>
  <si>
    <t>Communication Towers (7)</t>
  </si>
  <si>
    <t>Police Station, Primary School, Communication Towers</t>
  </si>
  <si>
    <t>Armed Assault, Arson</t>
  </si>
  <si>
    <t>Div'l Police Station, Churches (3), Primary School</t>
  </si>
  <si>
    <t>S, RC, E</t>
  </si>
  <si>
    <t>Targeted Assassination?, Armed Assault</t>
  </si>
  <si>
    <t>Armed Assault; Home Invasion; Targeted?</t>
  </si>
  <si>
    <t>Immigration &amp; Customs outposts, Divisional Police Station</t>
  </si>
  <si>
    <t>Soccer fans</t>
  </si>
  <si>
    <t>Armed Assault; Targeted Assassination</t>
  </si>
  <si>
    <t>Armed Assault; Armed Robbery</t>
  </si>
  <si>
    <t>Arson, IEDs</t>
  </si>
  <si>
    <t>IEDs (thrown)</t>
  </si>
  <si>
    <t>Alhaji Abba Mukhtar Tijjani</t>
  </si>
  <si>
    <t>Mai Kadai</t>
  </si>
  <si>
    <t>Abba-Anas Umar Garbai</t>
  </si>
  <si>
    <t>Ibrahim Birkuti</t>
  </si>
  <si>
    <t>Mustapha Baale</t>
  </si>
  <si>
    <t>Nurudeen Algoni Umar</t>
  </si>
  <si>
    <t>Liman Bana</t>
  </si>
  <si>
    <t>Isa Marbuba</t>
  </si>
  <si>
    <t>Lawan Yarami</t>
  </si>
  <si>
    <t>Malam Dala</t>
  </si>
  <si>
    <t>Takuba Iliya</t>
  </si>
  <si>
    <t>Turumda Malgwi</t>
  </si>
  <si>
    <t>Babakura Fugu</t>
  </si>
  <si>
    <t>Malachy Kambai</t>
  </si>
  <si>
    <t>Ali Banga</t>
  </si>
  <si>
    <t>Modu Bintube</t>
  </si>
  <si>
    <t>Alhaji Zakariya Isa</t>
  </si>
  <si>
    <t>Goni Ali Gana</t>
  </si>
  <si>
    <t>Kala Boro</t>
  </si>
  <si>
    <t>Ngala</t>
  </si>
  <si>
    <t>Vaccination Warehouse</t>
  </si>
  <si>
    <t>Katsina</t>
  </si>
  <si>
    <t>Failed SVBIED</t>
  </si>
  <si>
    <t>Military Patrol</t>
  </si>
  <si>
    <t>Army Patrol</t>
  </si>
  <si>
    <t>Gombi</t>
  </si>
  <si>
    <t>Misau</t>
  </si>
  <si>
    <t>UN Headquarters</t>
  </si>
  <si>
    <t>T</t>
  </si>
  <si>
    <t>RC, E</t>
  </si>
  <si>
    <t>Kasmi Bakery</t>
  </si>
  <si>
    <t>Banks (2), Police Station</t>
  </si>
  <si>
    <t>Prison Break; Armed Assault, Armed Robbery</t>
  </si>
  <si>
    <t>Army Barracks</t>
  </si>
  <si>
    <t>Catholic services at BUK campus</t>
  </si>
  <si>
    <t>Nura Mohammed - accused informant</t>
  </si>
  <si>
    <t>Police Inspector Ibrahim Mari</t>
  </si>
  <si>
    <t>Police Officer Balarabe Usman</t>
  </si>
  <si>
    <t>Police Corporal</t>
  </si>
  <si>
    <t>Armed Assault, Armed Robbery</t>
  </si>
  <si>
    <t>Divisional Police HQs, Unity Bank</t>
  </si>
  <si>
    <t xml:space="preserve">King Abdulazeez Model Islamic School, Gov't Science Secondary School, College Admin Potiskum </t>
  </si>
  <si>
    <t>CAPs staff member Malam Alfa</t>
  </si>
  <si>
    <t>Malam Ado Jespa, Abubakar Mainasara, Alhaji Yusuf Umar</t>
  </si>
  <si>
    <t>Targeted Assassinations; Arson</t>
  </si>
  <si>
    <t>Police, Polio Immunization drive</t>
  </si>
  <si>
    <t>S, O</t>
  </si>
  <si>
    <t>Kolawole Olayinka</t>
  </si>
  <si>
    <t>Targeted Assassination (?)</t>
  </si>
  <si>
    <t>Maiduguri Experimental School (Private school)</t>
  </si>
  <si>
    <t>G, O</t>
  </si>
  <si>
    <t>George Yayok - son of former Kaduna SSG</t>
  </si>
  <si>
    <t>Abduwahab Aliyu</t>
  </si>
  <si>
    <t>Danladi Isa Kademi</t>
  </si>
  <si>
    <t>ANPP</t>
  </si>
  <si>
    <t>Iliya Chori - MDG officer</t>
  </si>
  <si>
    <t>Malam Yahaya</t>
  </si>
  <si>
    <t>Benjamin Francis</t>
  </si>
  <si>
    <t>Alhaji Kawaye</t>
  </si>
  <si>
    <t>IED, Armed Assault</t>
  </si>
  <si>
    <t>Other</t>
  </si>
  <si>
    <t>W, H</t>
  </si>
  <si>
    <t>Traders</t>
  </si>
  <si>
    <t>MOPOL officer</t>
  </si>
  <si>
    <t>Daniel Lassa - Christian nurse for El-Kanemi &amp; son</t>
  </si>
  <si>
    <t>Rendezvous Hotel Bar</t>
  </si>
  <si>
    <t>Unidentified Police Inspector</t>
  </si>
  <si>
    <t>Police Station, Unity Bank</t>
  </si>
  <si>
    <t>Police Cardplayers</t>
  </si>
  <si>
    <t>S, W</t>
  </si>
  <si>
    <t>Unidentified Retired Police Inspector &amp; friends</t>
  </si>
  <si>
    <t>Bauchi Police Inspector Abdullahi Shehu Itas</t>
  </si>
  <si>
    <t>Beer Garden in Military Barracks</t>
  </si>
  <si>
    <t>National Police Headquarters</t>
  </si>
  <si>
    <t>Kankara</t>
  </si>
  <si>
    <t>W, S</t>
  </si>
  <si>
    <t>Community Center</t>
  </si>
  <si>
    <t>Beer Garden</t>
  </si>
  <si>
    <t>Customs House</t>
  </si>
  <si>
    <t xml:space="preserve">Bar </t>
  </si>
  <si>
    <t>Toro Divisional Police Station</t>
  </si>
  <si>
    <t>All Christians Fellowship Church</t>
  </si>
  <si>
    <t>Mohammed Ali Lawal</t>
  </si>
  <si>
    <t>Borno State Police Command</t>
  </si>
  <si>
    <t>Residence of Police Officer</t>
  </si>
  <si>
    <t>Home Invasion, Armed Assault</t>
  </si>
  <si>
    <t>Police Stations (2), Union Bank, First Bank</t>
  </si>
  <si>
    <t>Bank, Police Station</t>
  </si>
  <si>
    <t>Armed Assault, Armed Robbery, IED</t>
  </si>
  <si>
    <t>Police Station, Churches (3), Govt Buildings</t>
  </si>
  <si>
    <t>S, G, RC</t>
  </si>
  <si>
    <t>Police Station, Primary School, Govt Bldgs, Comm Towers</t>
  </si>
  <si>
    <t>S, E, G, M</t>
  </si>
  <si>
    <t>Accused informants</t>
  </si>
  <si>
    <t>Uncle to clerk of Borno State House of Assembly</t>
  </si>
  <si>
    <t>Retired Assist. Super. Haruna Adamu &amp; family</t>
  </si>
  <si>
    <t>Night home invasion, Armed Assault, Possible Targeted</t>
  </si>
  <si>
    <t>Police Checkpoint, Schools, Govt Buildings</t>
  </si>
  <si>
    <t>S, G, E</t>
  </si>
  <si>
    <t>JTF Patrol near Monday Market</t>
  </si>
  <si>
    <t>Unidentified Traffic Warden at Military Checkpoint</t>
  </si>
  <si>
    <t>SARS HQ - Prison Break</t>
  </si>
  <si>
    <t>Ansaru claimed this attack</t>
  </si>
  <si>
    <t>Armed Assault (knives); home invasions; Arson</t>
  </si>
  <si>
    <t>slit the throats of victims</t>
  </si>
  <si>
    <t>Influential business man</t>
  </si>
  <si>
    <t>Alarama Dan Gobobirwa</t>
  </si>
  <si>
    <t>Targeted Assassinaton; Armed Assault</t>
  </si>
  <si>
    <t xml:space="preserve">Police </t>
  </si>
  <si>
    <t>alleged informant - Mallam Peter Jella</t>
  </si>
  <si>
    <t>Ibrahim Taiwo Police Station</t>
  </si>
  <si>
    <t>Kidnapping</t>
  </si>
  <si>
    <t>Gombe lawmaker</t>
  </si>
  <si>
    <t>Wanangu Kachiwa</t>
  </si>
  <si>
    <t>Caretaker Chairman of Chibok LGA</t>
  </si>
  <si>
    <t>Salisu Mohammed &amp; friend - Kaduna Polytechnic lecturer</t>
  </si>
  <si>
    <t>S, E, O</t>
  </si>
  <si>
    <t xml:space="preserve">OC Legal </t>
  </si>
  <si>
    <t>Killed own detained members</t>
  </si>
  <si>
    <t>Targeted Assassination, Armed Assault</t>
  </si>
  <si>
    <t>Shootout w/ security</t>
  </si>
  <si>
    <t>Son of Kaduna Wusasa Chief</t>
  </si>
  <si>
    <t>G, E</t>
  </si>
  <si>
    <t xml:space="preserve">Secret Police Officer </t>
  </si>
  <si>
    <t>killed while getting haircut</t>
  </si>
  <si>
    <t>RC, P</t>
  </si>
  <si>
    <t>Christian Traders</t>
  </si>
  <si>
    <t>6-yr-old daughter of Police Corporal Hassan Isa</t>
  </si>
  <si>
    <t xml:space="preserve"> Gwange 1 &amp; 3 Primary Schools, Junior Secondary School</t>
  </si>
  <si>
    <t>Rural Villages attacked</t>
  </si>
  <si>
    <t>Outside Bar</t>
  </si>
  <si>
    <t>Home near Customs Barracks</t>
  </si>
  <si>
    <t>Chadian Masons</t>
  </si>
  <si>
    <t>Assist. Compt. Prisons - Alhaji Usman Askarima</t>
  </si>
  <si>
    <t>Bread Bakery</t>
  </si>
  <si>
    <t>Superint. w/ Borno State Police - Manu Birma</t>
  </si>
  <si>
    <t>Army Corporal on Post</t>
  </si>
  <si>
    <t>Religious teacher</t>
  </si>
  <si>
    <t>Banki Police Station, Kumshe Prison Break</t>
  </si>
  <si>
    <t>Shopping Mall</t>
  </si>
  <si>
    <t>Gyang Dalyop &amp; Gyang James Fulani</t>
  </si>
  <si>
    <t>Killed by Fulani herdsmen in retaliation of violence</t>
  </si>
  <si>
    <t>Total 2012</t>
  </si>
  <si>
    <r>
      <t>January</t>
    </r>
    <r>
      <rPr>
        <sz val="11"/>
        <color indexed="8"/>
        <rFont val="Andalus"/>
        <family val="1"/>
      </rPr>
      <t>*</t>
    </r>
  </si>
  <si>
    <t>Non-Civ</t>
  </si>
  <si>
    <t>He was released on Jan. 2, 2013, details unclear. Likely not BH</t>
  </si>
  <si>
    <t>ECWA Church</t>
  </si>
  <si>
    <t>Piri</t>
  </si>
  <si>
    <t>Maiha Prison &amp; Divisional Police Station; Govt Buildings</t>
  </si>
  <si>
    <t>State Overall Total</t>
  </si>
  <si>
    <t>Hotels</t>
  </si>
  <si>
    <t>Barkin Ladi</t>
  </si>
  <si>
    <t>Witnesses report gunmen wore military uniforms</t>
  </si>
  <si>
    <t>Musari</t>
  </si>
  <si>
    <t xml:space="preserve">ECWA Church </t>
  </si>
  <si>
    <t>Attempted Assassination, Armed Assault</t>
  </si>
  <si>
    <t>Interim Mgmt Chairman of LGA - Kambai Sumaila</t>
  </si>
  <si>
    <t>His driver died on spot, he was injured</t>
  </si>
  <si>
    <t>First Baptist Church</t>
  </si>
  <si>
    <t>Maiduguri-based businessman - Abubakar Girigiri</t>
  </si>
  <si>
    <t>Professor Hyacinth Nong Mbibu</t>
  </si>
  <si>
    <t>Armed Assault, Targeted?</t>
  </si>
  <si>
    <t>Hong Divisional Police Station</t>
  </si>
  <si>
    <t>Police Srg. Ishaya Mishel</t>
  </si>
  <si>
    <t>Abubakar Saleh Ningi</t>
  </si>
  <si>
    <t>Igbo Christian Traders</t>
  </si>
  <si>
    <t>Shia leader Mustapha Lawan Nasidi</t>
  </si>
  <si>
    <t>His brother &amp; driver ultimately killed</t>
  </si>
  <si>
    <t>Usman Muhammad &amp; Retired Police Guard</t>
  </si>
  <si>
    <t>RM, S</t>
  </si>
  <si>
    <t>IED (thrown)</t>
  </si>
  <si>
    <t>People's Hotel</t>
  </si>
  <si>
    <t>IED, VBIED</t>
  </si>
  <si>
    <t>Christian Igbo Traders</t>
  </si>
  <si>
    <t>Sultan Bello Mosque</t>
  </si>
  <si>
    <t>Mosque, Sule Kwaram</t>
  </si>
  <si>
    <t>Mahmoud Larwan</t>
  </si>
  <si>
    <t>Adamu Adamu</t>
  </si>
  <si>
    <t>Night home invasion; Armed Assault (knives, guns)</t>
  </si>
  <si>
    <t>Div'l police station, prison, govt buildings</t>
  </si>
  <si>
    <t>Rijiyar Zaki Police Station</t>
  </si>
  <si>
    <t>Balabulim Ngarnam  Police Station</t>
  </si>
  <si>
    <t>Residence of police officer</t>
  </si>
  <si>
    <t>foster father of BH Spox Abu Qaqa</t>
  </si>
  <si>
    <t>Retired DCP Abdullahi Bello &amp; retired prison officer</t>
  </si>
  <si>
    <t>Police Station, New Generation Bank</t>
  </si>
  <si>
    <t>Police Station, Military  Base</t>
  </si>
  <si>
    <t>Prison Break, Armed Assault, IED</t>
  </si>
  <si>
    <t>son of chief drummer for the Shehu of Borno</t>
  </si>
  <si>
    <t xml:space="preserve">Water Vendor </t>
  </si>
  <si>
    <t>Armed Assault; Targeted?</t>
  </si>
  <si>
    <t>Police officer shot at petrol station</t>
  </si>
  <si>
    <t>recently married man outside front of his home</t>
  </si>
  <si>
    <t>3 brothers killed leaving parents home</t>
  </si>
  <si>
    <t>2 killed outside Customs Blding</t>
  </si>
  <si>
    <t>Teacher in front of home</t>
  </si>
  <si>
    <t xml:space="preserve">Communication Towers </t>
  </si>
  <si>
    <t>M, S</t>
  </si>
  <si>
    <t xml:space="preserve">Police Officer </t>
  </si>
  <si>
    <t>Dogon Kuka Village</t>
  </si>
  <si>
    <t>2 separate Mosques</t>
  </si>
  <si>
    <t>Primary Schools, Churches, Police Station, Police Outpost</t>
  </si>
  <si>
    <t>E, RC, S</t>
  </si>
  <si>
    <t>Police officer in front of home</t>
  </si>
  <si>
    <t>Assist. Police Superint. Adamu Oshe</t>
  </si>
  <si>
    <t>Civilian killed in Gwange ward</t>
  </si>
  <si>
    <t>Civilian killed outside his residence</t>
  </si>
  <si>
    <t>Old Maiduguri &amp; Gwange areas - Unknown target</t>
  </si>
  <si>
    <t xml:space="preserve">Victim killed outside Gomari Airport area </t>
  </si>
  <si>
    <t>Private Residence - woman &amp; child</t>
  </si>
  <si>
    <t>Home invasion; Armed Assault</t>
  </si>
  <si>
    <t>Dikwa pol. station, Unity Bank, Freedom Hotel, Dikwa LG secretariat</t>
  </si>
  <si>
    <t>Babagana Ali Karim,</t>
  </si>
  <si>
    <t>S, B, H, G</t>
  </si>
  <si>
    <t>Christian</t>
  </si>
  <si>
    <t>Muslim</t>
  </si>
  <si>
    <t>Unkn</t>
  </si>
  <si>
    <t>Gas station near Living Faith Church</t>
  </si>
  <si>
    <t>Village head - Abduwahab Aliyu</t>
  </si>
  <si>
    <t>Prison break, Armed Assault</t>
  </si>
  <si>
    <t>Attempt</t>
  </si>
  <si>
    <t>1 Attempt</t>
  </si>
  <si>
    <t>Retal</t>
  </si>
  <si>
    <t>Authorities claim all militants killed &amp; no civilians, anon sources claim 10 civ</t>
  </si>
  <si>
    <t>Construction site - Chinese national plus 2 others</t>
  </si>
  <si>
    <t>8 civilians</t>
  </si>
  <si>
    <t>Ex-Customs Officer</t>
  </si>
  <si>
    <t>Police Inspector Baba Ataka</t>
  </si>
  <si>
    <t>Customs Officer</t>
  </si>
  <si>
    <t>Government Official</t>
  </si>
  <si>
    <t>Prison Officer</t>
  </si>
  <si>
    <t>Banker with First City Monumental Bank at his home</t>
  </si>
  <si>
    <t>JTF Checkpoint - plainclothes soldier</t>
  </si>
  <si>
    <t>Questionable if this was BH</t>
  </si>
  <si>
    <t>Botched Hostage (German Engineer) Rescue Mission</t>
  </si>
  <si>
    <t>Primary Schools (3) - Kulagumma, Abbaganaram, Budum</t>
  </si>
  <si>
    <t>Botched Hostages (French &amp; Italian) Rescue Mission</t>
  </si>
  <si>
    <t>Sharada Police Station</t>
  </si>
  <si>
    <t xml:space="preserve">Armed Assault </t>
  </si>
  <si>
    <t>Dispute concerning number killed (2 or 4) &amp; location of attack</t>
  </si>
  <si>
    <t>Early detonation of IED at bomb factory</t>
  </si>
  <si>
    <t>Success International Academy &amp; Sunshine Private School</t>
  </si>
  <si>
    <t>Home Invasion, Armed Assault, Attempted Targeted</t>
  </si>
  <si>
    <t>Military base</t>
  </si>
  <si>
    <t>Saminaka</t>
  </si>
  <si>
    <t>Mgr. of Maiduguri Flour Mills - Malam Umar Baba Mai Salati</t>
  </si>
  <si>
    <t>Lecturer at Univ. of Maiduguri - Dr Abba Kagu</t>
  </si>
  <si>
    <t>Kidnap</t>
  </si>
  <si>
    <t>Minister of Petroleum Resources - Dr. Shettima Ali Monguno</t>
  </si>
  <si>
    <t xml:space="preserve">acting Chairman of Dikwa Local Government Area - Alhaji Kachallah Umara </t>
  </si>
  <si>
    <t>Assassination</t>
  </si>
  <si>
    <t>parents of borno house parliament member</t>
  </si>
  <si>
    <t>Cameroon</t>
  </si>
  <si>
    <t>7-member French family</t>
  </si>
  <si>
    <t>12 women/children</t>
  </si>
  <si>
    <t xml:space="preserve">murders and beheadings of three North Korean doctors </t>
  </si>
  <si>
    <t>Government Secondary School in Mamudo village</t>
  </si>
  <si>
    <t xml:space="preserve"> Hassan Godiya &amp; family - headmaster of Godiya Nursery and Primary School</t>
  </si>
  <si>
    <t>Attack on school</t>
  </si>
  <si>
    <t>http://www.huffingtonpost.com/2013/07/06/nigeria-school_n_3554393.html</t>
  </si>
  <si>
    <t>3-Day Shootout</t>
  </si>
  <si>
    <t>7 hostages from Setraco construction company killed</t>
  </si>
  <si>
    <t>http://www.huffingtonpost.com/2013/03/10/nigeria-hostages-killed-radical-islamists-italy_n_2847974.html?utm_hp_ref=boko-haram</t>
  </si>
  <si>
    <t>Released on April 19, 2013, following negotiations</t>
  </si>
  <si>
    <t>Alhaji Galadima - father of Borno Cmmr for women affairs</t>
  </si>
  <si>
    <t>NSCDC Officer &amp; family</t>
  </si>
  <si>
    <t>Home Invasion, Targeted Assassination</t>
  </si>
  <si>
    <t>Soldier posted outside home senior military officer</t>
  </si>
  <si>
    <t>Igbo teenage boys</t>
  </si>
  <si>
    <t>Accused police informant - Alhaji Lawan Kofar Dawanau</t>
  </si>
  <si>
    <t>accused of being police informant; employee of LGA</t>
  </si>
  <si>
    <t>21 Brigade military post</t>
  </si>
  <si>
    <t>Gov't</t>
  </si>
  <si>
    <t>Western/Un-Islamic</t>
  </si>
  <si>
    <t>Public</t>
  </si>
  <si>
    <t>Rel-Christ</t>
  </si>
  <si>
    <t xml:space="preserve">Other </t>
  </si>
  <si>
    <t>Religious-Christ</t>
  </si>
  <si>
    <t>Educ</t>
  </si>
  <si>
    <t>Rel-Mus</t>
  </si>
  <si>
    <t>Globacom Communication Towers</t>
  </si>
  <si>
    <t>Kidnapping of Mohammed Sade - Bauchi State Gov'r in-law</t>
  </si>
  <si>
    <t>Residence of former SGF Alhaji Aminu Saleh</t>
  </si>
  <si>
    <t>Armed Assault, Attempted Targeted Assass?</t>
  </si>
  <si>
    <t>Gubio Divisional Police Station, LGA secretariat</t>
  </si>
  <si>
    <t>victim killed returning from neighboring village</t>
  </si>
  <si>
    <t>Alhaji Ibrahim Magaji</t>
  </si>
  <si>
    <t>Chairman of Maiduguri motors</t>
  </si>
  <si>
    <t>son of Chief Medical Director of Umaru Shehu Ultramodern Hosp.</t>
  </si>
  <si>
    <t>Returned after a week for undisclosed amt paid</t>
  </si>
  <si>
    <t>Mustapha Gadobe - ex local govt chairman</t>
  </si>
  <si>
    <t>Kaga LGA</t>
  </si>
  <si>
    <t>http://www.vanguardngr.com/2013/05/bloodbath-in-borno-as-22-policemen14-prison-officials-others-killed/</t>
  </si>
  <si>
    <t xml:space="preserve">Returned </t>
  </si>
  <si>
    <t>http://allafrica.com/stories/201305061299.html</t>
  </si>
  <si>
    <t>Baga</t>
  </si>
  <si>
    <t>http://www.bbc.co.uk/news/world-africa-21845402</t>
  </si>
  <si>
    <t>SVIED</t>
  </si>
  <si>
    <t>Sabon Gari</t>
  </si>
  <si>
    <t>Bus station</t>
  </si>
  <si>
    <t>Yoruba traders</t>
  </si>
  <si>
    <t>http://sunnewsonline.com/new/cover/boko-haram-kills-four-yoruba-produce-buyers-in-borno/</t>
  </si>
  <si>
    <t>CID officer Watha Yaga</t>
  </si>
  <si>
    <t>Kidnap; Targeted Assassination?</t>
  </si>
  <si>
    <t>http://www.vanguardngr.com/2013/05/kidnapped-policeman-killed-by-abductors-in-borno/</t>
  </si>
  <si>
    <t>Number of Attacks by State - 2013</t>
  </si>
  <si>
    <t>Total 2013</t>
  </si>
  <si>
    <t>Number of Deaths by Victim Type - 2013</t>
  </si>
  <si>
    <t>Hunters selling bush meat</t>
  </si>
  <si>
    <t>Group playing board game</t>
  </si>
  <si>
    <t>http://www.bbc.co.uk/news/world-africa-21152122</t>
  </si>
  <si>
    <t>Students - Ansarudeen School</t>
  </si>
  <si>
    <t>http://www.independent.co.uk/news/world/africa/boko-haram-islamist-militants-kill-nine-school-children-in-northern-nigeria-as-punishment-for-youth-gangs-working-with-the-army-8664870.html</t>
  </si>
  <si>
    <t>Hostages taken from worker's camp - Setraco Const. Co</t>
  </si>
  <si>
    <t>Ansaru</t>
  </si>
  <si>
    <t>Targeted Assassinations by Target Type</t>
  </si>
  <si>
    <t>Govt</t>
  </si>
  <si>
    <t>2 Attempt</t>
  </si>
  <si>
    <t>Nigerian Prison Service Farm Centre</t>
  </si>
  <si>
    <t>Prison Break, Armed Assault, IEDs</t>
  </si>
  <si>
    <t>Note: Attacks categorized under multiple categories were counted more than once</t>
  </si>
  <si>
    <t>Note: Casualties for attacks categorized under multiple target types were counted more than once</t>
  </si>
  <si>
    <t>January</t>
  </si>
  <si>
    <t>Resulting Deaths</t>
  </si>
  <si>
    <t>Deeper Life Church</t>
  </si>
  <si>
    <t>Christ Apostolic Church</t>
  </si>
  <si>
    <t>Lamurde</t>
  </si>
  <si>
    <t>Intercontinental Bank, Finland Bank, Zenith Bank &amp; Keystone Bank</t>
  </si>
  <si>
    <t>Igbo Community Group</t>
  </si>
  <si>
    <t>Igbo Christians at filling station</t>
  </si>
  <si>
    <t>Army Outpost</t>
  </si>
  <si>
    <t>Military school</t>
  </si>
  <si>
    <t>Police Command Hdqtrs</t>
  </si>
  <si>
    <t>JTF Post</t>
  </si>
  <si>
    <t>home of Islamic scholar</t>
  </si>
  <si>
    <t>4 injured</t>
  </si>
  <si>
    <t>victim near home of Shehu of Borno</t>
  </si>
  <si>
    <t>FRSC rescue unit &amp; Police Station</t>
  </si>
  <si>
    <t>home of Mainok village head</t>
  </si>
  <si>
    <t>Shootout in Bado Quarters</t>
  </si>
  <si>
    <t>http://sunnewsonline.com/new/cover/five-boko-haram-members-shot-dead-in-sokoto/</t>
  </si>
  <si>
    <t>Prison Break - Olokuta Medium Security Prison</t>
  </si>
  <si>
    <t>http://www.vanguardngr.com/2013/07/boko-haram-jail-break-our-close-shave-with-death-prison-officials/</t>
  </si>
  <si>
    <t>http://www.vanguardngr.com/2013/06/gunmen-kill-four-teachers-students-farmers-in-borno/</t>
  </si>
  <si>
    <t>JTF-SSS Shootout</t>
  </si>
  <si>
    <t>BH member Mohammad Chad</t>
  </si>
  <si>
    <t>Jere LGA</t>
  </si>
  <si>
    <t>http://www.punchng.com/news/jtf-kills-50-suspected-terrorists-in-borno/</t>
  </si>
  <si>
    <t>Weekend JTF shootout</t>
  </si>
  <si>
    <t xml:space="preserve"> IED</t>
  </si>
  <si>
    <t>6 local communities - burned down and robbed of food &amp; livestock</t>
  </si>
  <si>
    <t>Military - 1 soldier killed, 3 abducted</t>
  </si>
  <si>
    <t>Armed Assault; Kidnap</t>
  </si>
  <si>
    <t>http://www.vanguardngr.com/2013/06/70-persons-killed-in-bornoplateau-states/</t>
  </si>
  <si>
    <t>Fake funeral</t>
  </si>
  <si>
    <t>varied reports on numbered killed</t>
  </si>
  <si>
    <t>http://www.vanguardngr.com/2013/06/boko-haram-fakes-funeral-kills-11-in-maiduguri/</t>
  </si>
  <si>
    <t>http://www.globalpost.com/dispatch/news/afp/130303/twenty-islamists-killed-northeast-nigeria-military</t>
  </si>
  <si>
    <t>http://www.vanguardngr.com/2013/05/gunmen-in-50-hilux-vans-destroy-buildings-telecom-masts-in-borno/</t>
  </si>
  <si>
    <t>telecom towers</t>
  </si>
  <si>
    <t>Rev Faye Pama Musa</t>
  </si>
  <si>
    <t>http://sunnewsonline.com/new/national/gunmen-kidnap-father-of-borno-commissioner/</t>
  </si>
  <si>
    <t xml:space="preserve">mother of a borno house parliament member, Hon Zakariya Dikwa </t>
  </si>
  <si>
    <t>http://dailypost.com.ng/2013/05/21/borno-legislator-worried-over-mothers-kidnap-after-failing-to-establish-contact-with-abductors/</t>
  </si>
  <si>
    <t>Mgr of Borno water board Alhaji Baba Gujbawu &amp;  his christian friend (beheaded)</t>
  </si>
  <si>
    <t>Ransom Kidnap</t>
  </si>
  <si>
    <t>Abba Zaru - brother of Shehu of Bama</t>
  </si>
  <si>
    <t>http://www.guardian.co.uk/world/2013/feb/08/polio-workers-nigeria-shot-dead</t>
  </si>
  <si>
    <t>Hotoro Hayi</t>
  </si>
  <si>
    <t>Polio Vaccination Drive</t>
  </si>
  <si>
    <t>Mgr was released; his friend beheaded in front of him</t>
  </si>
  <si>
    <t>Mr. James Gadzama Pallam-Lagos-based Customs officer &amp; 6 family members</t>
  </si>
  <si>
    <t>http://sunnewsonline.com/new/cover/dead-or-alive-customs-officer-wife-five-kids-cousin-missing-for-22-days/</t>
  </si>
  <si>
    <t>http://www.telegraph.co.uk/news/worldnews/africaandindianocean/nigeria/10239115/Militants-kill-44-worshippers-at-Nigeria-mosque.html</t>
  </si>
  <si>
    <t>French national, Francis Collomp kidnapped by Ansaru</t>
  </si>
  <si>
    <t>http://www.telegraph.co.uk/news/worldnews/africaandindianocean/nigeria/10341137/Nigeria-Islamists-release-video-of-French-hostage.html</t>
  </si>
  <si>
    <t>http://www.telegraph.co.uk/news/worldnews/africaandindianocean/nigeria/10151546/Gunmen-free-175-inmates-in-Nigeria-prison-break.html</t>
  </si>
  <si>
    <t>Akure</t>
  </si>
  <si>
    <t>Military checkpoint-Bama-Banki Junction road</t>
  </si>
  <si>
    <t>http://allafrica.com/stories/201310280860.html</t>
  </si>
  <si>
    <t>KANO</t>
  </si>
  <si>
    <t>YOBE</t>
  </si>
  <si>
    <t>BAUCHI</t>
  </si>
  <si>
    <t>BORNO</t>
  </si>
  <si>
    <t>ADAMAWA</t>
  </si>
  <si>
    <t>SOKOTO</t>
  </si>
  <si>
    <t>Logumani</t>
  </si>
  <si>
    <t>motorists at military checkpoint; militants dressed as soldiers</t>
  </si>
  <si>
    <t>http://www.bbc.co.uk/news/world-africa-24604586</t>
  </si>
  <si>
    <t xml:space="preserve">ambush on Civilian-JTF </t>
  </si>
  <si>
    <t>http://articles.washingtonpost.com/2013-08-31/world/41639605_1_boko-haram-maiduguri-vigilante</t>
  </si>
  <si>
    <t>Monguno</t>
  </si>
  <si>
    <t>Prison</t>
  </si>
  <si>
    <t>BH claimed in statement on 2/2/11</t>
  </si>
  <si>
    <t xml:space="preserve">ANPP Modu Fannami Godi </t>
  </si>
  <si>
    <t xml:space="preserve"> {Ajayi &amp; Oluwalana - 9/9/11}</t>
  </si>
  <si>
    <t>Polling center bombed</t>
  </si>
  <si>
    <t>{Onah - 4/23/11}</t>
  </si>
  <si>
    <t>{ajayi &amp; oluwalana - 9/9/11}</t>
  </si>
  <si>
    <t>{Militant Leadership Monitor 2012 @ 3}</t>
  </si>
  <si>
    <t>Shadawanka</t>
  </si>
  <si>
    <t>JTF Raid on house</t>
  </si>
  <si>
    <t>http://www.voanews.com/content/nigeria-military-kills-14-suspected-islamist-militants/1632029.html</t>
  </si>
  <si>
    <t>http://www.thisdaylive.com/articles/boko-haram-attacks-prison-in-borno-sets-inmates-free/142291/</t>
  </si>
  <si>
    <t>Attack in Fadagwai Village</t>
  </si>
  <si>
    <t>Gwoza</t>
  </si>
  <si>
    <t>Hostages Killed</t>
  </si>
  <si>
    <t>S/VBIED</t>
  </si>
  <si>
    <t>Number of Attacks by State and Type - 2013</t>
  </si>
  <si>
    <r>
      <t>Kidnap</t>
    </r>
    <r>
      <rPr>
        <sz val="11"/>
        <color indexed="8"/>
        <rFont val="Andalus"/>
        <family val="1"/>
      </rPr>
      <t>*</t>
    </r>
  </si>
  <si>
    <t>* denotes number of victims, not incidents</t>
  </si>
  <si>
    <r>
      <t>Assassin</t>
    </r>
    <r>
      <rPr>
        <sz val="11"/>
        <color indexed="8"/>
        <rFont val="Andalus"/>
        <family val="1"/>
      </rPr>
      <t>*</t>
    </r>
  </si>
  <si>
    <t>Prison Brk</t>
  </si>
  <si>
    <t>2 day shootout  - Gidan Dare area</t>
  </si>
  <si>
    <t>Ali-Alaskiri secondary school</t>
  </si>
  <si>
    <t>Mafoni Day Secondary School</t>
  </si>
  <si>
    <t>Sanda Kyarimi Secondary</t>
  </si>
  <si>
    <t>http://www.informationng.com/2013/03/four-teachers-killed-several-students-injured-as-gunmen-attack-schools-in-maiduguri.html</t>
  </si>
  <si>
    <t>http://www.vanguardngr.com/2013/04/jtf-kill-top-boko-haram-commander/</t>
  </si>
  <si>
    <t>Clash w/ military after air strike destroyed 2 camps</t>
  </si>
  <si>
    <t>Police station</t>
  </si>
  <si>
    <t>3 police officers injured</t>
  </si>
  <si>
    <t>arson; IED</t>
  </si>
  <si>
    <t>bomb plot-ANPP election rally (thwarted)</t>
  </si>
  <si>
    <t>Dutsen Police police station</t>
  </si>
  <si>
    <t>Armed Assault (IED, gun)</t>
  </si>
  <si>
    <t>injuring two policemen</t>
  </si>
  <si>
    <t>freed 14 prisoners during a jailbreak, while six prisoners were reportedly shot, wounded and  arrested</t>
  </si>
  <si>
    <t>Popular cleric &amp; critic of Boko Haram</t>
  </si>
  <si>
    <t>Ibrahim Ahmad Abdullahi Bolori</t>
  </si>
  <si>
    <t>Local healer who ‘deceived’ Boko Haram</t>
  </si>
  <si>
    <t>brother of Shehu of Borno</t>
  </si>
  <si>
    <t>Borno State Govenor’s driver</t>
  </si>
  <si>
    <t>District Head of Mairari, Maiduguri</t>
  </si>
  <si>
    <t>ANPP Chieftain</t>
  </si>
  <si>
    <t>Ret. Civil Servant with Ramat Polytechnic</t>
  </si>
  <si>
    <t>Dir. of Borno State Civil Service Commission</t>
  </si>
  <si>
    <t>Chairman of Kukawa Local Government Council</t>
  </si>
  <si>
    <t>Police Corporal for attaché to Borno State Govenor</t>
  </si>
  <si>
    <t>Leader of Borno State Vigilante Association</t>
  </si>
  <si>
    <t>Teacher</t>
  </si>
  <si>
    <t>Nigeria Television Authority (NTA) reporter</t>
  </si>
  <si>
    <t>Brother-in-law of Mohammad Yusuf</t>
  </si>
  <si>
    <t>cleric from Kaleri area</t>
  </si>
  <si>
    <t>Maiduguri cleric</t>
  </si>
  <si>
    <t>Borno cleric</t>
  </si>
  <si>
    <t>police stations</t>
  </si>
  <si>
    <t>http://www.thisdaylive.com/articles/boko-haram-bombs-police-station/88952/</t>
  </si>
  <si>
    <t>http://leadership.ng/news/150513/can-secretary-killed-borno</t>
  </si>
  <si>
    <t>6 park rangers killed  from Sambisa Reserve</t>
  </si>
  <si>
    <t>http://sunnewsonline.com/new/national/gunmen-kill-two-policemen-in-kaduna/</t>
  </si>
  <si>
    <t>informant' Alhaji Abangana</t>
  </si>
  <si>
    <t>College Campus</t>
  </si>
  <si>
    <t>http://www.telegraph.co.uk/news/worldnews/africaandindianocean/nigeria/10409569/Dozens-of-soldiers-killed-in-Islamist-strike-in-northern-Nigeria.html</t>
  </si>
  <si>
    <t>Military checkpoint</t>
  </si>
  <si>
    <t>http://www.telegraph.co.uk/news/worldnews/africaandindianocean/nigeria/10322222/Savage-Boko-Haram-attack-on-Nigeria-town-leaves-scores-dead.html</t>
  </si>
  <si>
    <t>Gajiram</t>
  </si>
  <si>
    <t>http://www.telegraph.co.uk/news/worldnews/africaandindianocean/nigeria/10290436/Attack-at-Nigerian-market-leaves-15-dead.html</t>
  </si>
  <si>
    <t>local government secretariat, police station and a clinic</t>
  </si>
  <si>
    <t>http://www.bbc.co.uk/news/world-africa-23577677</t>
  </si>
  <si>
    <t>http://www.bbc.co.uk/news/world-africa-23498757</t>
  </si>
  <si>
    <t>open-air parlors bombed, predomin Christian district</t>
  </si>
  <si>
    <t>W, RC</t>
  </si>
  <si>
    <t>attack on the Emir of Kano, Alhaji Ado Bayero.</t>
  </si>
  <si>
    <t>http://thenationonlineng.net/new/gun-attack-on-emir-of-kano-suspects-held/</t>
  </si>
  <si>
    <t>the emir survived, driver &amp; 2 bodyguards died</t>
  </si>
  <si>
    <t>Military raid on 2 camps</t>
  </si>
  <si>
    <t>http://www.bbc.co.uk/news/world-africa-21299327</t>
  </si>
  <si>
    <t>RC, T</t>
  </si>
  <si>
    <t>NASARAWA</t>
  </si>
  <si>
    <t>TARABA</t>
  </si>
  <si>
    <t>JIGAWA</t>
  </si>
  <si>
    <t>NIGER</t>
  </si>
  <si>
    <t>KOGI</t>
  </si>
  <si>
    <t>GOMBE</t>
  </si>
  <si>
    <t>PLATEAU</t>
  </si>
  <si>
    <t xml:space="preserve">attacked a police sub-station </t>
  </si>
  <si>
    <t>Armed Assault (guns, IEDs)</t>
  </si>
  <si>
    <t>police officer attacked</t>
  </si>
  <si>
    <t>Church attacked</t>
  </si>
  <si>
    <t xml:space="preserve">Police officer assassinated </t>
  </si>
  <si>
    <t>Targeted Assassination?</t>
  </si>
  <si>
    <t>Attack on police commander's home</t>
  </si>
  <si>
    <t>Police officers assigned to resid of DPO Mustapha Sandamu</t>
  </si>
  <si>
    <t>Rigasa area</t>
  </si>
  <si>
    <t>KATSINA</t>
  </si>
  <si>
    <t>Killed prison warder at Maiduguri prison</t>
  </si>
  <si>
    <t>Targeted  Assassination</t>
  </si>
  <si>
    <t>bomb planted at Lagos Street</t>
  </si>
  <si>
    <t>police officer</t>
  </si>
  <si>
    <t>Attacks on police stations</t>
  </si>
  <si>
    <t>bombs</t>
  </si>
  <si>
    <t>Madalla</t>
  </si>
  <si>
    <t>St. Theresa's Catholic Church</t>
  </si>
  <si>
    <t xml:space="preserve">Mountain of Fire &amp; Miracles Church </t>
  </si>
  <si>
    <t xml:space="preserve">Unidentified church </t>
  </si>
  <si>
    <t>police station, a police barracks and a bank</t>
  </si>
  <si>
    <t>Dakwa Village</t>
  </si>
  <si>
    <t>Bombs Hit Vaccine Centre, Government in Northern Nigeria, AFP, June 2, 2011</t>
  </si>
  <si>
    <t xml:space="preserve"> {Militant Leadership Monitor 2012 @ 3}</t>
  </si>
  <si>
    <t>church and two police posts</t>
  </si>
  <si>
    <t>Beer parlour</t>
  </si>
  <si>
    <t>Dalman village  (Christian)</t>
  </si>
  <si>
    <t>http://www.telegraph.co.uk/news/worldnews/africaandindianocean/nigeria/9006465/Three-shot-dead-in-attack-on-Christian-village-in-Nigeria.html</t>
  </si>
  <si>
    <t>Armed Assault (guns, knives)</t>
  </si>
  <si>
    <t>Tafawa Balewa</t>
  </si>
  <si>
    <t>http://www.telegraph.co.uk/news/worldnews/africaandindianocean/nigeria/9006351/Boko-Haram-kill-eight-as-Nigerian-beer-parlour-is-targeted.html</t>
  </si>
  <si>
    <t xml:space="preserve">mosque </t>
  </si>
  <si>
    <t xml:space="preserve">village of Ngom </t>
  </si>
  <si>
    <t xml:space="preserve">Mafa </t>
  </si>
  <si>
    <t>Agence France Presse - 8/13/13</t>
  </si>
  <si>
    <t xml:space="preserve">Konduga </t>
  </si>
  <si>
    <t xml:space="preserve">Gamboru Ngala </t>
  </si>
  <si>
    <t>residents lured out of home</t>
  </si>
  <si>
    <t>Dumba</t>
  </si>
  <si>
    <t>retaliation</t>
  </si>
  <si>
    <t>Prominent cleric</t>
  </si>
  <si>
    <t>Mohammed Tukur</t>
  </si>
  <si>
    <t>Ward Head of Kandahar</t>
  </si>
  <si>
    <t>Number of Attacks by State and Target Type - 2013</t>
  </si>
  <si>
    <t>Comm'n</t>
  </si>
  <si>
    <t>G, RC</t>
  </si>
  <si>
    <t>C</t>
  </si>
  <si>
    <t>Transp</t>
  </si>
  <si>
    <t>Number of Deaths by Victim Type -2012</t>
  </si>
  <si>
    <t>Toro</t>
  </si>
  <si>
    <t>military says 5 people killed, govt says 30</t>
  </si>
  <si>
    <t>http://www.reuters.com/article/2013/11/04/us-nigeria-violence-idUSBRE9A30PR20131104</t>
  </si>
  <si>
    <t>Number of Attacks, 2010-2013</t>
  </si>
  <si>
    <t>Number of Attacks by State and Target Type - 2012</t>
  </si>
  <si>
    <t>Number of Deaths by Victim and Target Type - 2012</t>
  </si>
  <si>
    <t>2012 Suicide Attacks by Target Type</t>
  </si>
  <si>
    <t>Number of Attacks by State - 2012</t>
  </si>
  <si>
    <t>Armed Assault (IEDs, Guns)</t>
  </si>
  <si>
    <t>Political Rally - People's Democratic Party (PDP)</t>
  </si>
  <si>
    <t>http://www.vanguardngr.com/2013/05/suleja-bombers-challenge-fgs-power-to-prosecute-them/</t>
  </si>
  <si>
    <t>http://usatoday30.usatoday.com/news/world/2011-03-03-nigeria-bomb_N.htm</t>
  </si>
  <si>
    <t>police station where voting materials collected</t>
  </si>
  <si>
    <t>Shani</t>
  </si>
  <si>
    <t>http://www.google.com/hostednews/afp/article/ALeqM5iP0HHlZeNhwwPA1oyI5ya62udZ9w?docId=CNG.df8b4b9dbec22272702ca1de92279174.7a1</t>
  </si>
  <si>
    <t>Independent National Electoral Commission headquarters</t>
  </si>
  <si>
    <t>Gwange</t>
  </si>
  <si>
    <t>opened fire on residents</t>
  </si>
  <si>
    <t>http://www.thenationonlineng.net/2011/index.php/news/11679-boko-haram-attacks-soldiers-raid-police-station.html</t>
  </si>
  <si>
    <t>immigration officer-</t>
  </si>
  <si>
    <t>Gomari Jumat Wahabi mosque</t>
  </si>
  <si>
    <t>No. of Attacks</t>
  </si>
  <si>
    <t>Non-Civilians</t>
  </si>
  <si>
    <t>T, RC</t>
  </si>
  <si>
    <t>KADUNA</t>
  </si>
  <si>
    <t>Kalambaina</t>
  </si>
  <si>
    <t>http://www.informationng.com/2013/07/army-sss-kill-suspected-terrorist-in-sokoto-recovers-weapons-ieds.html</t>
  </si>
  <si>
    <t xml:space="preserve">Nigerian Air Force ambushed BH insurgents in Goho village </t>
  </si>
  <si>
    <t>several</t>
  </si>
  <si>
    <t>http://www.bloomberg.com/news/2013-08-05/nigerian-army-says-35-killed-in-clashes-with-islamists.html</t>
  </si>
  <si>
    <t>NA</t>
  </si>
  <si>
    <t xml:space="preserve">Dikwa </t>
  </si>
  <si>
    <t>two school teachers in their homes</t>
  </si>
  <si>
    <t>four officials of the Borno State Feeding Committee</t>
  </si>
  <si>
    <t>http://www.irinnews.org/report/98032/boko-haram-attacks-hit-school-attendance-in-borno-state</t>
  </si>
  <si>
    <t>E, G</t>
  </si>
  <si>
    <t>police station in Bama &amp; military base at Malam Fatori</t>
  </si>
  <si>
    <t>http://www.bloomberg.com/news/2011-04-16/nigeria-police-arrest-four-after-election-day-blast-shooting-in-maiduguri.html</t>
  </si>
  <si>
    <t>M (Civ)</t>
  </si>
  <si>
    <t>M (NonCiv)</t>
  </si>
  <si>
    <t>M (BH)</t>
  </si>
  <si>
    <t>Government Secondary School</t>
  </si>
  <si>
    <t xml:space="preserve"> two teachers, two insurgents and students of the school.</t>
  </si>
  <si>
    <t>http://peoplesdailyng.com/11-killed-as-gunmen-attack-school-jtf-in-yobe/</t>
  </si>
  <si>
    <t>Nigerian Civil Defense Corps officer</t>
  </si>
  <si>
    <t>FUNTUA - 6/21/11</t>
  </si>
  <si>
    <t>polling booth at Unguwar Doki</t>
  </si>
  <si>
    <t>NonCivilians</t>
  </si>
  <si>
    <t xml:space="preserve">Total </t>
  </si>
  <si>
    <t>2012 Total Deaths By Type</t>
  </si>
  <si>
    <t>2013 Total Deaths By Type</t>
  </si>
  <si>
    <t>2011-2013</t>
  </si>
  <si>
    <t>Government</t>
  </si>
  <si>
    <t>N</t>
  </si>
  <si>
    <t>Targeted Assassinations by Target Type, 2012</t>
  </si>
  <si>
    <t>Targeted Assassinations by Target Type, 2013</t>
  </si>
  <si>
    <t>Date Taken</t>
  </si>
  <si>
    <t>State (Taken)</t>
  </si>
  <si>
    <t>No. of Days in Captivity</t>
  </si>
  <si>
    <t>Outcome</t>
  </si>
  <si>
    <t>Date Outcome</t>
  </si>
  <si>
    <t>State (Outcome)</t>
  </si>
  <si>
    <t>R</t>
  </si>
  <si>
    <t>K</t>
  </si>
  <si>
    <t>R; K</t>
  </si>
  <si>
    <t>Suicide Attacks - 2011</t>
  </si>
  <si>
    <t>Suicide Attacks - 2012</t>
  </si>
  <si>
    <t>Suicide Attacks - 2013</t>
  </si>
  <si>
    <t xml:space="preserve">2013 Attacks on Education </t>
  </si>
  <si>
    <t xml:space="preserve">2012 Attacks on Education </t>
  </si>
  <si>
    <t xml:space="preserve">2011 Attacks on Education </t>
  </si>
  <si>
    <t>2013 Communication Towers</t>
  </si>
  <si>
    <t>2012 Communication Towers</t>
  </si>
  <si>
    <t>2012 Targeted Assassinations</t>
  </si>
  <si>
    <t>2011 Targeted Assassinations</t>
  </si>
  <si>
    <t>2010 Targeted Assassinations</t>
  </si>
  <si>
    <t>Religious Muslim - 2012</t>
  </si>
  <si>
    <t>Security - 2012</t>
  </si>
  <si>
    <t>Government - 2012</t>
  </si>
  <si>
    <t>Gadaka</t>
  </si>
  <si>
    <t>2011 Suicide Attacks by Target Type</t>
  </si>
  <si>
    <t>Int'l</t>
  </si>
  <si>
    <t>Number of Attacks by State - 2011</t>
  </si>
  <si>
    <t>Total 2011</t>
  </si>
  <si>
    <t>Number of Deaths by Victim Type -2011</t>
  </si>
  <si>
    <t>Number of Attacks by State and Target Type - 2011</t>
  </si>
  <si>
    <t>Number of Deaths by Victim and Target Type - 2011</t>
  </si>
  <si>
    <t>Killed one police officer and stole an undisclosed sum of money</t>
  </si>
  <si>
    <t>Shot and killed a prison guard at his home</t>
  </si>
  <si>
    <t>Attacks on Education</t>
  </si>
  <si>
    <t>Teachers/Admin</t>
  </si>
  <si>
    <t>Students</t>
  </si>
  <si>
    <t>Prison Breaks</t>
  </si>
  <si>
    <t>Attacks on Communication Infrastructure</t>
  </si>
  <si>
    <t>Targeted Assassinations</t>
  </si>
  <si>
    <t>Foreign</t>
  </si>
  <si>
    <t>Security includes military, law enforcement, prison officials</t>
  </si>
  <si>
    <t>Retaliation</t>
  </si>
  <si>
    <t>Other/Unk</t>
  </si>
  <si>
    <t>Bashir Kashara</t>
  </si>
  <si>
    <t>Awana Ali Ngala</t>
  </si>
  <si>
    <t>ANPP National Vice Chairman</t>
  </si>
  <si>
    <t>r</t>
  </si>
  <si>
    <t>Jacob Zenn w/ Jaclyn Peterson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</si>
</sst>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40" x14ac:knownFonts="1">
    <font>
      <sz val="11"/>
      <color theme="1"/>
      <name val="Calibri"/>
      <family val="2"/>
      <scheme val="minor"/>
    </font>
    <font>
      <b/>
      <sz val="11"/>
      <color indexed="8"/>
      <name val="Andalus"/>
      <family val="1"/>
    </font>
    <font>
      <sz val="10"/>
      <color indexed="8"/>
      <name val="Andalus"/>
      <family val="1"/>
    </font>
    <font>
      <sz val="11"/>
      <color indexed="8"/>
      <name val="Aparajita"/>
      <family val="2"/>
    </font>
    <font>
      <sz val="10"/>
      <name val="Andalus"/>
      <family val="1"/>
    </font>
    <font>
      <sz val="12"/>
      <color indexed="8"/>
      <name val="Aparajita"/>
      <family val="2"/>
    </font>
    <font>
      <b/>
      <sz val="10"/>
      <color indexed="12"/>
      <name val="Andalus"/>
      <family val="1"/>
    </font>
    <font>
      <b/>
      <sz val="11"/>
      <color indexed="12"/>
      <name val="Andalus"/>
      <family val="1"/>
    </font>
    <font>
      <b/>
      <sz val="11"/>
      <color theme="1"/>
      <name val="Calibri"/>
      <family val="2"/>
      <scheme val="minor"/>
    </font>
    <font>
      <sz val="11"/>
      <color indexed="8"/>
      <name val="Andalus"/>
      <family val="1"/>
    </font>
    <font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1"/>
      <color indexed="12"/>
      <name val="Aparajita"/>
      <family val="2"/>
    </font>
    <font>
      <sz val="11"/>
      <color indexed="12"/>
      <name val="Andalus"/>
      <family val="1"/>
    </font>
    <font>
      <b/>
      <sz val="11"/>
      <color rgb="FFFF3399"/>
      <name val="Andalus"/>
      <family val="1"/>
    </font>
    <font>
      <sz val="11"/>
      <color rgb="FFFF3399"/>
      <name val="Andalus"/>
      <family val="1"/>
    </font>
    <font>
      <sz val="11"/>
      <name val="Andalus"/>
      <family val="1"/>
    </font>
    <font>
      <i/>
      <sz val="11"/>
      <color indexed="8"/>
      <name val="Andalus"/>
      <family val="1"/>
    </font>
    <font>
      <u/>
      <sz val="11"/>
      <color theme="10"/>
      <name val="Calibri"/>
      <family val="2"/>
      <scheme val="minor"/>
    </font>
    <font>
      <u/>
      <sz val="10"/>
      <color indexed="12"/>
      <name val="Arial Narrow"/>
      <family val="2"/>
    </font>
    <font>
      <sz val="10"/>
      <color rgb="FFFF0066"/>
      <name val="Andalus"/>
      <family val="1"/>
    </font>
    <font>
      <sz val="11"/>
      <color rgb="FFFF0066"/>
      <name val="Calibri"/>
      <family val="2"/>
      <scheme val="minor"/>
    </font>
    <font>
      <u/>
      <sz val="10"/>
      <color indexed="12"/>
      <name val="Andalus"/>
      <family val="1"/>
    </font>
    <font>
      <sz val="10"/>
      <color indexed="12"/>
      <name val="Andalus"/>
      <family val="1"/>
    </font>
    <font>
      <b/>
      <sz val="10"/>
      <color rgb="FFFF0066"/>
      <name val="Andalus"/>
      <family val="1"/>
    </font>
    <font>
      <sz val="10"/>
      <color theme="1"/>
      <name val="Calibri"/>
      <family val="2"/>
      <scheme val="minor"/>
    </font>
    <font>
      <sz val="11"/>
      <color indexed="10"/>
      <name val="Andalus"/>
      <family val="1"/>
    </font>
    <font>
      <b/>
      <sz val="11"/>
      <color indexed="10"/>
      <name val="Andalus"/>
      <family val="1"/>
    </font>
    <font>
      <sz val="11"/>
      <color rgb="FFFF0066"/>
      <name val="Andalus"/>
      <family val="1"/>
    </font>
    <font>
      <sz val="11"/>
      <name val="Aparajita"/>
      <family val="2"/>
    </font>
    <font>
      <sz val="12"/>
      <name val="Aparajita"/>
      <family val="2"/>
    </font>
    <font>
      <b/>
      <sz val="11"/>
      <color rgb="FFFF0066"/>
      <name val="Andalus"/>
      <family val="1"/>
    </font>
    <font>
      <b/>
      <sz val="11"/>
      <name val="Andalus"/>
      <family val="1"/>
    </font>
    <font>
      <sz val="10"/>
      <color rgb="FFFF3399"/>
      <name val="Andalus"/>
      <family val="1"/>
    </font>
    <font>
      <sz val="11"/>
      <color rgb="FF002060"/>
      <name val="Andalus"/>
      <family val="1"/>
    </font>
    <font>
      <sz val="11"/>
      <color rgb="FFFF3399"/>
      <name val="Calibri"/>
      <family val="2"/>
      <scheme val="minor"/>
    </font>
    <font>
      <b/>
      <sz val="11"/>
      <color rgb="FF002060"/>
      <name val="Andalus"/>
      <family val="1"/>
    </font>
    <font>
      <b/>
      <sz val="12"/>
      <color indexed="8"/>
      <name val="Andalus"/>
      <family val="1"/>
    </font>
    <font>
      <sz val="8"/>
      <name val="Verdana"/>
    </font>
    <font>
      <b/>
      <i/>
      <sz val="11"/>
      <color theme="1"/>
      <name val="Calibri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rgb="FFFF3399"/>
      </bottom>
      <diagonal/>
    </border>
    <border>
      <left/>
      <right/>
      <top/>
      <bottom style="medium">
        <color rgb="FFFF3399"/>
      </bottom>
      <diagonal/>
    </border>
    <border>
      <left/>
      <right style="thin">
        <color rgb="FFFF3399"/>
      </right>
      <top/>
      <bottom/>
      <diagonal/>
    </border>
    <border>
      <left/>
      <right style="thin">
        <color rgb="FFFF3399"/>
      </right>
      <top/>
      <bottom style="thin">
        <color rgb="FFFF3399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rgb="FFFF3399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FF"/>
      </bottom>
      <diagonal/>
    </border>
    <border>
      <left/>
      <right/>
      <top style="thin">
        <color rgb="FF0000FF"/>
      </top>
      <bottom style="thin">
        <color rgb="FF0000FF"/>
      </bottom>
      <diagonal/>
    </border>
    <border>
      <left/>
      <right/>
      <top style="thin">
        <color rgb="FF0000FF"/>
      </top>
      <bottom/>
      <diagonal/>
    </border>
    <border>
      <left/>
      <right/>
      <top/>
      <bottom style="medium">
        <color rgb="FFFF0066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3399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0066"/>
      </left>
      <right/>
      <top/>
      <bottom/>
      <diagonal/>
    </border>
    <border>
      <left/>
      <right style="thin">
        <color rgb="FFFF0066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rgb="FFFF0066"/>
      </right>
      <top/>
      <bottom style="medium">
        <color auto="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45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/>
    <xf numFmtId="164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/>
    <xf numFmtId="0" fontId="2" fillId="0" borderId="0" xfId="0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Border="1"/>
    <xf numFmtId="164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/>
    <xf numFmtId="164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0" fillId="0" borderId="0" xfId="0" applyFont="1" applyFill="1"/>
    <xf numFmtId="15" fontId="2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5" fontId="2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Fill="1" applyBorder="1"/>
    <xf numFmtId="0" fontId="0" fillId="0" borderId="3" xfId="0" applyBorder="1"/>
    <xf numFmtId="164" fontId="2" fillId="5" borderId="0" xfId="0" applyNumberFormat="1" applyFont="1" applyFill="1" applyAlignment="1">
      <alignment horizontal="center" vertical="center"/>
    </xf>
    <xf numFmtId="0" fontId="0" fillId="5" borderId="0" xfId="0" applyFill="1"/>
    <xf numFmtId="0" fontId="11" fillId="0" borderId="0" xfId="0" applyFont="1"/>
    <xf numFmtId="0" fontId="2" fillId="0" borderId="0" xfId="0" applyFont="1" applyFill="1"/>
    <xf numFmtId="0" fontId="2" fillId="0" borderId="0" xfId="0" applyFont="1"/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Font="1"/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164" fontId="2" fillId="4" borderId="3" xfId="0" applyNumberFormat="1" applyFont="1" applyFill="1" applyBorder="1" applyAlignment="1">
      <alignment horizontal="center" vertical="center"/>
    </xf>
    <xf numFmtId="0" fontId="0" fillId="4" borderId="3" xfId="0" applyFill="1" applyBorder="1"/>
    <xf numFmtId="164" fontId="2" fillId="6" borderId="0" xfId="0" applyNumberFormat="1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0" borderId="3" xfId="0" applyFont="1" applyFill="1" applyBorder="1"/>
    <xf numFmtId="0" fontId="2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7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vertical="top" wrapText="1"/>
    </xf>
    <xf numFmtId="0" fontId="2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19" fillId="0" borderId="0" xfId="1" applyFont="1" applyFill="1" applyAlignment="1">
      <alignment horizontal="left" vertical="top" wrapText="1"/>
    </xf>
    <xf numFmtId="15" fontId="20" fillId="0" borderId="0" xfId="0" applyNumberFormat="1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/>
    </xf>
    <xf numFmtId="0" fontId="20" fillId="0" borderId="0" xfId="0" applyFont="1" applyFill="1"/>
    <xf numFmtId="0" fontId="21" fillId="0" borderId="0" xfId="0" applyFont="1" applyFill="1" applyAlignment="1">
      <alignment wrapText="1"/>
    </xf>
    <xf numFmtId="0" fontId="21" fillId="0" borderId="0" xfId="0" applyFont="1" applyFill="1"/>
    <xf numFmtId="0" fontId="20" fillId="0" borderId="0" xfId="0" applyFont="1" applyAlignment="1">
      <alignment horizontal="center" vertical="center"/>
    </xf>
    <xf numFmtId="0" fontId="22" fillId="0" borderId="0" xfId="1" applyFont="1" applyFill="1" applyAlignment="1">
      <alignment horizontal="left" vertical="top" wrapText="1"/>
    </xf>
    <xf numFmtId="15" fontId="2" fillId="0" borderId="0" xfId="0" applyNumberFormat="1" applyFont="1" applyFill="1" applyAlignment="1">
      <alignment horizontal="center" vertical="top"/>
    </xf>
    <xf numFmtId="0" fontId="2" fillId="0" borderId="0" xfId="0" applyFont="1" applyFill="1" applyAlignment="1">
      <alignment horizontal="center" vertical="top"/>
    </xf>
    <xf numFmtId="0" fontId="0" fillId="0" borderId="0" xfId="0" applyAlignment="1">
      <alignment horizontal="center" vertical="top"/>
    </xf>
    <xf numFmtId="0" fontId="7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Border="1"/>
    <xf numFmtId="0" fontId="2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0" xfId="0" applyFont="1" applyAlignment="1"/>
    <xf numFmtId="0" fontId="9" fillId="0" borderId="7" xfId="0" applyFont="1" applyBorder="1" applyAlignment="1">
      <alignment horizontal="center" vertical="center"/>
    </xf>
    <xf numFmtId="0" fontId="20" fillId="0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0" fillId="0" borderId="0" xfId="0" quotePrefix="1" applyFont="1" applyFill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/>
    </xf>
    <xf numFmtId="164" fontId="2" fillId="7" borderId="0" xfId="0" applyNumberFormat="1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0" fillId="7" borderId="0" xfId="0" applyFill="1"/>
    <xf numFmtId="0" fontId="2" fillId="7" borderId="0" xfId="0" applyFont="1" applyFill="1" applyAlignment="1">
      <alignment vertical="top" wrapText="1"/>
    </xf>
    <xf numFmtId="15" fontId="2" fillId="0" borderId="0" xfId="0" applyNumberFormat="1" applyFont="1"/>
    <xf numFmtId="15" fontId="2" fillId="0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15" fontId="2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/>
    <xf numFmtId="0" fontId="2" fillId="0" borderId="10" xfId="0" applyFont="1" applyFill="1" applyBorder="1" applyAlignment="1">
      <alignment wrapText="1"/>
    </xf>
    <xf numFmtId="0" fontId="0" fillId="0" borderId="10" xfId="0" applyBorder="1"/>
    <xf numFmtId="0" fontId="22" fillId="0" borderId="10" xfId="1" applyFont="1" applyFill="1" applyBorder="1" applyAlignment="1">
      <alignment horizontal="left" vertical="top" wrapText="1"/>
    </xf>
    <xf numFmtId="0" fontId="0" fillId="0" borderId="10" xfId="0" applyFill="1" applyBorder="1"/>
    <xf numFmtId="0" fontId="2" fillId="0" borderId="10" xfId="0" applyFont="1" applyBorder="1"/>
    <xf numFmtId="15" fontId="2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/>
    </xf>
    <xf numFmtId="0" fontId="2" fillId="5" borderId="0" xfId="0" applyFont="1" applyFill="1"/>
    <xf numFmtId="0" fontId="2" fillId="5" borderId="0" xfId="0" applyFont="1" applyFill="1" applyAlignment="1">
      <alignment wrapText="1"/>
    </xf>
    <xf numFmtId="15" fontId="2" fillId="5" borderId="10" xfId="0" applyNumberFormat="1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/>
    </xf>
    <xf numFmtId="0" fontId="2" fillId="5" borderId="10" xfId="0" applyFont="1" applyFill="1" applyBorder="1"/>
    <xf numFmtId="0" fontId="2" fillId="5" borderId="10" xfId="0" applyFont="1" applyFill="1" applyBorder="1" applyAlignment="1">
      <alignment wrapText="1"/>
    </xf>
    <xf numFmtId="164" fontId="24" fillId="0" borderId="0" xfId="0" applyNumberFormat="1" applyFont="1" applyFill="1" applyAlignment="1">
      <alignment horizontal="center" vertical="center"/>
    </xf>
    <xf numFmtId="15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wrapText="1"/>
    </xf>
    <xf numFmtId="0" fontId="2" fillId="0" borderId="0" xfId="0" applyFont="1" applyBorder="1"/>
    <xf numFmtId="15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/>
    </xf>
    <xf numFmtId="0" fontId="2" fillId="5" borderId="0" xfId="0" applyFont="1" applyFill="1" applyBorder="1"/>
    <xf numFmtId="0" fontId="2" fillId="5" borderId="0" xfId="0" applyFont="1" applyFill="1" applyBorder="1" applyAlignment="1">
      <alignment wrapText="1"/>
    </xf>
    <xf numFmtId="0" fontId="5" fillId="0" borderId="0" xfId="0" applyFont="1" applyAlignment="1">
      <alignment horizontal="center" vertical="top" wrapText="1"/>
    </xf>
    <xf numFmtId="0" fontId="23" fillId="0" borderId="0" xfId="0" applyFont="1"/>
    <xf numFmtId="0" fontId="25" fillId="0" borderId="0" xfId="0" applyFont="1"/>
    <xf numFmtId="0" fontId="25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top" wrapText="1"/>
    </xf>
    <xf numFmtId="0" fontId="23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5" borderId="0" xfId="0" applyFont="1" applyFill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0" fillId="0" borderId="0" xfId="0" applyFont="1" applyFill="1" applyBorder="1" applyAlignment="1">
      <alignment vertical="top" wrapText="1"/>
    </xf>
    <xf numFmtId="0" fontId="2" fillId="4" borderId="3" xfId="0" applyFont="1" applyFill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5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Fill="1" applyAlignment="1">
      <alignment horizontal="left" vertical="top" wrapText="1"/>
    </xf>
    <xf numFmtId="0" fontId="5" fillId="0" borderId="10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5" fontId="2" fillId="0" borderId="10" xfId="0" applyNumberFormat="1" applyFont="1" applyFill="1" applyBorder="1" applyAlignment="1">
      <alignment horizontal="center" vertical="top"/>
    </xf>
    <xf numFmtId="0" fontId="2" fillId="0" borderId="10" xfId="0" applyFont="1" applyFill="1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15" fontId="2" fillId="0" borderId="11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/>
    </xf>
    <xf numFmtId="0" fontId="2" fillId="0" borderId="11" xfId="0" applyFont="1" applyFill="1" applyBorder="1"/>
    <xf numFmtId="0" fontId="2" fillId="0" borderId="11" xfId="0" applyFont="1" applyFill="1" applyBorder="1" applyAlignment="1">
      <alignment wrapText="1"/>
    </xf>
    <xf numFmtId="0" fontId="0" fillId="0" borderId="11" xfId="0" applyBorder="1"/>
    <xf numFmtId="0" fontId="2" fillId="0" borderId="11" xfId="0" applyFont="1" applyBorder="1" applyAlignment="1">
      <alignment horizontal="center" vertical="center"/>
    </xf>
    <xf numFmtId="0" fontId="0" fillId="0" borderId="11" xfId="0" applyFill="1" applyBorder="1"/>
    <xf numFmtId="0" fontId="2" fillId="0" borderId="12" xfId="0" applyFont="1" applyFill="1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/>
    </xf>
    <xf numFmtId="15" fontId="2" fillId="0" borderId="13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/>
    </xf>
    <xf numFmtId="0" fontId="2" fillId="0" borderId="13" xfId="0" applyFont="1" applyFill="1" applyBorder="1"/>
    <xf numFmtId="0" fontId="2" fillId="0" borderId="13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 vertical="top"/>
    </xf>
    <xf numFmtId="0" fontId="26" fillId="0" borderId="0" xfId="0" applyFont="1" applyAlignment="1">
      <alignment horizontal="center" vertical="center"/>
    </xf>
    <xf numFmtId="0" fontId="11" fillId="0" borderId="0" xfId="0" applyFont="1" applyFill="1"/>
    <xf numFmtId="164" fontId="2" fillId="0" borderId="7" xfId="0" applyNumberFormat="1" applyFont="1" applyFill="1" applyBorder="1" applyAlignment="1">
      <alignment horizontal="center" vertical="center"/>
    </xf>
    <xf numFmtId="0" fontId="0" fillId="0" borderId="7" xfId="0" applyFill="1" applyBorder="1"/>
    <xf numFmtId="15" fontId="2" fillId="0" borderId="7" xfId="0" applyNumberFormat="1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top" wrapText="1"/>
    </xf>
    <xf numFmtId="0" fontId="0" fillId="0" borderId="7" xfId="0" applyFont="1" applyBorder="1"/>
    <xf numFmtId="164" fontId="2" fillId="5" borderId="7" xfId="0" applyNumberFormat="1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5" borderId="7" xfId="0" applyFill="1" applyBorder="1"/>
    <xf numFmtId="164" fontId="2" fillId="0" borderId="19" xfId="0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0" fillId="0" borderId="19" xfId="0" applyFill="1" applyBorder="1"/>
    <xf numFmtId="0" fontId="0" fillId="0" borderId="19" xfId="0" applyBorder="1"/>
    <xf numFmtId="0" fontId="2" fillId="0" borderId="7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5" fontId="2" fillId="0" borderId="10" xfId="0" applyNumberFormat="1" applyFont="1" applyFill="1" applyBorder="1"/>
    <xf numFmtId="0" fontId="28" fillId="0" borderId="0" xfId="0" applyFont="1" applyAlignment="1">
      <alignment horizontal="center" vertic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/>
    <xf numFmtId="0" fontId="2" fillId="0" borderId="7" xfId="0" applyFont="1" applyFill="1" applyBorder="1" applyAlignment="1">
      <alignment wrapText="1"/>
    </xf>
    <xf numFmtId="15" fontId="4" fillId="0" borderId="0" xfId="0" applyNumberFormat="1" applyFont="1" applyFill="1" applyAlignment="1">
      <alignment horizontal="center" vertical="center"/>
    </xf>
    <xf numFmtId="0" fontId="4" fillId="0" borderId="0" xfId="0" quotePrefix="1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64" fontId="24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/>
    <xf numFmtId="0" fontId="16" fillId="0" borderId="0" xfId="0" applyFont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top" wrapText="1"/>
    </xf>
    <xf numFmtId="0" fontId="11" fillId="0" borderId="7" xfId="0" applyFont="1" applyBorder="1"/>
    <xf numFmtId="0" fontId="4" fillId="0" borderId="7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15" fontId="2" fillId="8" borderId="0" xfId="0" applyNumberFormat="1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23" fillId="8" borderId="0" xfId="0" applyFont="1" applyFill="1" applyAlignment="1">
      <alignment horizontal="center" vertical="top" wrapText="1"/>
    </xf>
    <xf numFmtId="0" fontId="11" fillId="8" borderId="0" xfId="0" applyFont="1" applyFill="1"/>
    <xf numFmtId="15" fontId="2" fillId="8" borderId="3" xfId="0" applyNumberFormat="1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23" fillId="8" borderId="3" xfId="0" applyFont="1" applyFill="1" applyBorder="1" applyAlignment="1">
      <alignment horizontal="center" vertical="top" wrapText="1"/>
    </xf>
    <xf numFmtId="0" fontId="11" fillId="8" borderId="3" xfId="0" applyFont="1" applyFill="1" applyBorder="1"/>
    <xf numFmtId="0" fontId="23" fillId="0" borderId="3" xfId="0" applyFont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15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0" fillId="0" borderId="0" xfId="0" applyFont="1" applyFill="1" applyAlignment="1">
      <alignment horizontal="left" vertical="top" wrapText="1"/>
    </xf>
    <xf numFmtId="0" fontId="30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0" borderId="0" xfId="0" applyFont="1" applyFill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29" fillId="0" borderId="0" xfId="0" applyFont="1" applyFill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0" fillId="0" borderId="0" xfId="0" applyFont="1"/>
    <xf numFmtId="0" fontId="9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28" fillId="0" borderId="21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1" fillId="0" borderId="0" xfId="0" applyFont="1" applyBorder="1"/>
    <xf numFmtId="0" fontId="31" fillId="0" borderId="6" xfId="0" applyFont="1" applyFill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1" fillId="0" borderId="0" xfId="0" applyFont="1"/>
    <xf numFmtId="15" fontId="4" fillId="0" borderId="7" xfId="0" applyNumberFormat="1" applyFont="1" applyFill="1" applyBorder="1" applyAlignment="1">
      <alignment horizontal="center" vertical="center"/>
    </xf>
    <xf numFmtId="0" fontId="30" fillId="0" borderId="7" xfId="0" applyFont="1" applyFill="1" applyBorder="1" applyAlignment="1">
      <alignment horizontal="left" vertical="top" wrapText="1"/>
    </xf>
    <xf numFmtId="0" fontId="30" fillId="0" borderId="7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10" fillId="0" borderId="7" xfId="0" applyFont="1" applyBorder="1"/>
    <xf numFmtId="15" fontId="2" fillId="0" borderId="19" xfId="0" applyNumberFormat="1" applyFont="1" applyFill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left" vertical="top" wrapText="1"/>
    </xf>
    <xf numFmtId="0" fontId="5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15" fontId="4" fillId="0" borderId="19" xfId="0" applyNumberFormat="1" applyFont="1" applyFill="1" applyBorder="1" applyAlignment="1">
      <alignment horizontal="center" vertical="center"/>
    </xf>
    <xf numFmtId="0" fontId="30" fillId="0" borderId="19" xfId="0" applyFont="1" applyFill="1" applyBorder="1" applyAlignment="1">
      <alignment horizontal="left" vertical="top" wrapText="1"/>
    </xf>
    <xf numFmtId="0" fontId="30" fillId="0" borderId="19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10" fillId="0" borderId="19" xfId="0" applyFont="1" applyBorder="1"/>
    <xf numFmtId="0" fontId="5" fillId="0" borderId="7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2" fillId="0" borderId="19" xfId="0" applyFont="1" applyFill="1" applyBorder="1" applyAlignment="1">
      <alignment horizontal="left" vertical="top" wrapText="1"/>
    </xf>
    <xf numFmtId="0" fontId="30" fillId="0" borderId="19" xfId="0" applyFont="1" applyFill="1" applyBorder="1" applyAlignment="1">
      <alignment horizontal="center" vertical="center"/>
    </xf>
    <xf numFmtId="0" fontId="29" fillId="0" borderId="19" xfId="0" applyFont="1" applyFill="1" applyBorder="1" applyAlignment="1">
      <alignment horizontal="center" vertical="center"/>
    </xf>
    <xf numFmtId="0" fontId="10" fillId="0" borderId="19" xfId="0" applyFont="1" applyFill="1" applyBorder="1"/>
    <xf numFmtId="0" fontId="9" fillId="0" borderId="0" xfId="0" applyFont="1"/>
    <xf numFmtId="0" fontId="2" fillId="0" borderId="1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8" fillId="0" borderId="0" xfId="0" applyFont="1"/>
    <xf numFmtId="0" fontId="28" fillId="0" borderId="0" xfId="0" applyFont="1" applyBorder="1"/>
    <xf numFmtId="0" fontId="28" fillId="0" borderId="6" xfId="0" applyFont="1" applyBorder="1"/>
    <xf numFmtId="0" fontId="28" fillId="0" borderId="0" xfId="0" applyFont="1" applyFill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6" fillId="0" borderId="0" xfId="0" applyFont="1"/>
    <xf numFmtId="0" fontId="2" fillId="9" borderId="0" xfId="0" applyFont="1" applyFill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164" fontId="2" fillId="10" borderId="0" xfId="0" applyNumberFormat="1" applyFont="1" applyFill="1" applyAlignment="1">
      <alignment horizontal="center" vertical="center"/>
    </xf>
    <xf numFmtId="0" fontId="2" fillId="10" borderId="0" xfId="0" applyFont="1" applyFill="1" applyAlignment="1">
      <alignment horizontal="center" vertical="top" wrapText="1"/>
    </xf>
    <xf numFmtId="0" fontId="0" fillId="10" borderId="0" xfId="0" applyFill="1"/>
    <xf numFmtId="1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22" fillId="0" borderId="0" xfId="1" applyFont="1" applyAlignment="1">
      <alignment vertical="top" wrapText="1"/>
    </xf>
    <xf numFmtId="0" fontId="15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34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0" fillId="0" borderId="22" xfId="0" applyBorder="1"/>
    <xf numFmtId="0" fontId="0" fillId="0" borderId="1" xfId="0" applyBorder="1"/>
    <xf numFmtId="0" fontId="7" fillId="0" borderId="24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35" fillId="0" borderId="0" xfId="0" applyFont="1"/>
    <xf numFmtId="0" fontId="15" fillId="0" borderId="27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3" fillId="0" borderId="22" xfId="0" applyFont="1" applyBorder="1" applyAlignment="1">
      <alignment horizontal="center" vertical="center"/>
    </xf>
    <xf numFmtId="0" fontId="0" fillId="9" borderId="0" xfId="0" applyFill="1"/>
    <xf numFmtId="0" fontId="27" fillId="0" borderId="9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8" fillId="0" borderId="21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8" fillId="0" borderId="28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34" fillId="5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0" fillId="5" borderId="0" xfId="0" applyFill="1" applyBorder="1"/>
    <xf numFmtId="0" fontId="3" fillId="0" borderId="0" xfId="0" applyFont="1" applyAlignment="1">
      <alignment horizontal="center" vertical="top" wrapText="1"/>
    </xf>
    <xf numFmtId="0" fontId="5" fillId="0" borderId="0" xfId="0" applyFont="1" applyFill="1" applyAlignment="1">
      <alignment horizontal="center" vertical="top" wrapText="1"/>
    </xf>
    <xf numFmtId="0" fontId="15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9" fillId="0" borderId="0" xfId="0" applyFont="1" applyBorder="1" applyAlignment="1"/>
    <xf numFmtId="0" fontId="7" fillId="0" borderId="0" xfId="0" applyFont="1" applyBorder="1" applyAlignment="1"/>
    <xf numFmtId="0" fontId="15" fillId="0" borderId="4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14" fillId="0" borderId="4" xfId="0" applyFont="1" applyFill="1" applyBorder="1" applyAlignment="1">
      <alignment horizontal="center" vertical="center"/>
    </xf>
    <xf numFmtId="0" fontId="8" fillId="0" borderId="0" xfId="0" applyFont="1" applyFill="1"/>
    <xf numFmtId="0" fontId="7" fillId="0" borderId="0" xfId="0" applyFont="1" applyFill="1" applyAlignment="1"/>
    <xf numFmtId="0" fontId="7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27" fillId="0" borderId="4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34" fillId="0" borderId="7" xfId="0" applyFont="1" applyFill="1" applyBorder="1" applyAlignment="1">
      <alignment horizontal="center" vertical="center"/>
    </xf>
    <xf numFmtId="0" fontId="33" fillId="0" borderId="0" xfId="0" applyFont="1" applyBorder="1" applyAlignment="1">
      <alignment vertical="top" wrapText="1"/>
    </xf>
    <xf numFmtId="15" fontId="20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15" fontId="9" fillId="0" borderId="0" xfId="0" applyNumberFormat="1" applyFont="1" applyAlignment="1">
      <alignment horizontal="center" vertical="center"/>
    </xf>
    <xf numFmtId="164" fontId="33" fillId="0" borderId="0" xfId="0" applyNumberFormat="1" applyFont="1" applyFill="1" applyAlignment="1">
      <alignment horizontal="center" vertical="center"/>
    </xf>
    <xf numFmtId="15" fontId="33" fillId="0" borderId="0" xfId="0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8" fillId="0" borderId="0" xfId="1" applyFill="1" applyAlignment="1">
      <alignment horizontal="left" vertical="top" wrapText="1"/>
    </xf>
    <xf numFmtId="0" fontId="18" fillId="0" borderId="0" xfId="1" applyFill="1" applyAlignment="1">
      <alignment vertical="top" wrapText="1"/>
    </xf>
    <xf numFmtId="0" fontId="21" fillId="0" borderId="0" xfId="0" applyFont="1" applyFill="1" applyBorder="1"/>
    <xf numFmtId="0" fontId="20" fillId="0" borderId="0" xfId="0" applyFont="1" applyFill="1" applyBorder="1"/>
    <xf numFmtId="0" fontId="21" fillId="0" borderId="0" xfId="0" applyFont="1" applyFill="1" applyBorder="1" applyAlignment="1">
      <alignment wrapText="1"/>
    </xf>
    <xf numFmtId="0" fontId="20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top" wrapText="1"/>
    </xf>
    <xf numFmtId="0" fontId="1" fillId="0" borderId="0" xfId="0" applyFont="1" applyAlignment="1"/>
    <xf numFmtId="0" fontId="2" fillId="0" borderId="0" xfId="0" applyNumberFormat="1" applyFont="1" applyFill="1" applyBorder="1" applyAlignment="1">
      <alignment horizontal="center" vertical="center"/>
    </xf>
    <xf numFmtId="0" fontId="0" fillId="9" borderId="0" xfId="0" applyFill="1" applyBorder="1"/>
    <xf numFmtId="0" fontId="2" fillId="9" borderId="0" xfId="0" applyFont="1" applyFill="1" applyBorder="1" applyAlignment="1">
      <alignment horizontal="center" vertical="center"/>
    </xf>
    <xf numFmtId="0" fontId="0" fillId="2" borderId="0" xfId="0" applyFill="1"/>
    <xf numFmtId="0" fontId="2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11" borderId="0" xfId="0" applyFont="1" applyFill="1" applyBorder="1" applyAlignment="1">
      <alignment horizontal="center" vertical="center"/>
    </xf>
    <xf numFmtId="0" fontId="0" fillId="13" borderId="0" xfId="0" applyFill="1" applyBorder="1"/>
    <xf numFmtId="0" fontId="3" fillId="13" borderId="0" xfId="0" applyFont="1" applyFill="1" applyBorder="1" applyAlignment="1">
      <alignment horizontal="center" vertical="center"/>
    </xf>
    <xf numFmtId="0" fontId="5" fillId="13" borderId="0" xfId="0" applyFont="1" applyFill="1" applyBorder="1" applyAlignment="1">
      <alignment horizontal="center" vertical="center"/>
    </xf>
    <xf numFmtId="0" fontId="5" fillId="13" borderId="0" xfId="0" applyFont="1" applyFill="1" applyBorder="1" applyAlignment="1">
      <alignment horizontal="left" vertical="top" wrapText="1"/>
    </xf>
    <xf numFmtId="0" fontId="2" fillId="13" borderId="0" xfId="0" applyFont="1" applyFill="1" applyBorder="1" applyAlignment="1">
      <alignment horizontal="center" vertical="center"/>
    </xf>
    <xf numFmtId="15" fontId="2" fillId="13" borderId="0" xfId="0" applyNumberFormat="1" applyFont="1" applyFill="1" applyBorder="1" applyAlignment="1">
      <alignment horizontal="center" vertical="center"/>
    </xf>
    <xf numFmtId="0" fontId="6" fillId="13" borderId="0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12" borderId="0" xfId="0" applyFont="1" applyFill="1"/>
    <xf numFmtId="0" fontId="2" fillId="12" borderId="0" xfId="0" applyFont="1" applyFill="1" applyAlignment="1">
      <alignment horizontal="center" vertical="center"/>
    </xf>
    <xf numFmtId="15" fontId="2" fillId="12" borderId="0" xfId="0" applyNumberFormat="1" applyFont="1" applyFill="1" applyAlignment="1">
      <alignment horizontal="center" vertical="center"/>
    </xf>
    <xf numFmtId="0" fontId="9" fillId="9" borderId="0" xfId="0" applyFont="1" applyFill="1" applyBorder="1" applyAlignment="1">
      <alignment horizontal="center" vertical="center"/>
    </xf>
    <xf numFmtId="0" fontId="0" fillId="13" borderId="0" xfId="0" applyFill="1"/>
    <xf numFmtId="0" fontId="2" fillId="13" borderId="0" xfId="0" applyFont="1" applyFill="1" applyAlignment="1">
      <alignment horizontal="center" vertical="center"/>
    </xf>
    <xf numFmtId="164" fontId="2" fillId="13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2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7" fillId="0" borderId="0" xfId="0" applyFont="1"/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37" fillId="0" borderId="0" xfId="0" applyFont="1" applyAlignment="1">
      <alignment horizontal="center"/>
    </xf>
    <xf numFmtId="0" fontId="39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7"/>
  <colors>
    <mruColors>
      <color rgb="FFFF3399"/>
      <color rgb="FFFF0066"/>
      <color rgb="FFFFFF99"/>
      <color rgb="FF66CCFF"/>
      <color rgb="FF0000FF"/>
      <color rgb="FFFF99FF"/>
      <color rgb="FFFF66FF"/>
      <color rgb="FF00FFCC"/>
      <color rgb="FF00FF00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theme" Target="theme/theme1.xml"/><Relationship Id="rId21" Type="http://schemas.openxmlformats.org/officeDocument/2006/relationships/styles" Target="styles.xml"/><Relationship Id="rId22" Type="http://schemas.openxmlformats.org/officeDocument/2006/relationships/sharedStrings" Target="sharedStrings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vanguardngr.com/2013/04/jtf-kill-top-boko-haram-commander/" TargetMode="External"/><Relationship Id="rId4" Type="http://schemas.openxmlformats.org/officeDocument/2006/relationships/hyperlink" Target="http://allafrica.com/stories/201310280860.html" TargetMode="External"/><Relationship Id="rId1" Type="http://schemas.openxmlformats.org/officeDocument/2006/relationships/hyperlink" Target="http://www.bbc.co.uk/news/world-africa-21845402" TargetMode="External"/><Relationship Id="rId2" Type="http://schemas.openxmlformats.org/officeDocument/2006/relationships/hyperlink" Target="http://www.bbc.co.uk/news/world-africa-21152122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bc.co.uk/news/world-africa-21845402" TargetMode="External"/><Relationship Id="rId4" Type="http://schemas.openxmlformats.org/officeDocument/2006/relationships/hyperlink" Target="http://allafrica.com/stories/201310280860.html" TargetMode="External"/><Relationship Id="rId1" Type="http://schemas.openxmlformats.org/officeDocument/2006/relationships/hyperlink" Target="http://www.bbc.co.uk/news/world-africa-21152122" TargetMode="External"/><Relationship Id="rId2" Type="http://schemas.openxmlformats.org/officeDocument/2006/relationships/hyperlink" Target="http://www.vanguardngr.com/2013/04/jtf-kill-top-boko-haram-commander/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bc.co.uk/news/world-africa-218454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2"/>
  <sheetViews>
    <sheetView workbookViewId="0"/>
  </sheetViews>
  <sheetFormatPr baseColWidth="10" defaultColWidth="8.83203125" defaultRowHeight="15" x14ac:dyDescent="0.2"/>
  <cols>
    <col min="1" max="1" width="11" bestFit="1" customWidth="1"/>
    <col min="10" max="10" width="11.5" customWidth="1"/>
    <col min="18" max="18" width="8.83203125" style="345"/>
    <col min="19" max="19" width="9.6640625" bestFit="1" customWidth="1"/>
  </cols>
  <sheetData>
    <row r="1" spans="1:18" x14ac:dyDescent="0.2">
      <c r="A1" s="456" t="s">
        <v>1038</v>
      </c>
      <c r="R1" s="18"/>
    </row>
    <row r="2" spans="1:18" x14ac:dyDescent="0.2">
      <c r="R2" s="18"/>
    </row>
    <row r="3" spans="1:18" x14ac:dyDescent="0.2">
      <c r="R3" s="18"/>
    </row>
    <row r="4" spans="1:18" x14ac:dyDescent="0.2">
      <c r="A4" s="442" t="s">
        <v>938</v>
      </c>
      <c r="B4" s="442"/>
      <c r="C4" s="442"/>
      <c r="D4" s="442"/>
      <c r="E4" s="442"/>
      <c r="F4" s="442"/>
      <c r="R4" s="18"/>
    </row>
    <row r="5" spans="1:18" x14ac:dyDescent="0.2">
      <c r="A5" s="72"/>
      <c r="B5" s="72">
        <v>2010</v>
      </c>
      <c r="C5" s="72">
        <v>2011</v>
      </c>
      <c r="D5" s="72">
        <v>2012</v>
      </c>
      <c r="E5" s="72">
        <v>2013</v>
      </c>
      <c r="F5" s="340" t="s">
        <v>139</v>
      </c>
      <c r="R5" s="18"/>
    </row>
    <row r="6" spans="1:18" x14ac:dyDescent="0.2">
      <c r="A6" s="72" t="s">
        <v>159</v>
      </c>
      <c r="C6" s="339">
        <v>2</v>
      </c>
      <c r="D6" s="339">
        <v>18</v>
      </c>
      <c r="E6" s="339">
        <v>1</v>
      </c>
      <c r="F6" s="341">
        <f>SUM(B6:E6)</f>
        <v>21</v>
      </c>
      <c r="R6" s="18"/>
    </row>
    <row r="7" spans="1:18" x14ac:dyDescent="0.2">
      <c r="A7" s="72" t="s">
        <v>160</v>
      </c>
      <c r="C7" s="339">
        <v>8</v>
      </c>
      <c r="D7" s="339">
        <v>25</v>
      </c>
      <c r="E7" s="339">
        <v>2</v>
      </c>
      <c r="F7" s="341">
        <f>SUM(B7:E7)</f>
        <v>35</v>
      </c>
      <c r="R7" s="18"/>
    </row>
    <row r="8" spans="1:18" s="11" customFormat="1" x14ac:dyDescent="0.2">
      <c r="A8" s="72" t="s">
        <v>137</v>
      </c>
      <c r="C8" s="339">
        <v>59</v>
      </c>
      <c r="D8" s="339">
        <v>170</v>
      </c>
      <c r="E8" s="339">
        <v>48</v>
      </c>
      <c r="F8" s="341">
        <f t="shared" ref="F8:F21" si="0">SUM(B8:E8)</f>
        <v>277</v>
      </c>
      <c r="R8" s="17"/>
    </row>
    <row r="9" spans="1:18" s="11" customFormat="1" x14ac:dyDescent="0.2">
      <c r="A9" s="72" t="s">
        <v>22</v>
      </c>
      <c r="C9" s="339">
        <v>4</v>
      </c>
      <c r="D9" s="339">
        <v>4</v>
      </c>
      <c r="E9" s="339">
        <v>0</v>
      </c>
      <c r="F9" s="341">
        <f t="shared" si="0"/>
        <v>8</v>
      </c>
      <c r="R9" s="17"/>
    </row>
    <row r="10" spans="1:18" s="11" customFormat="1" x14ac:dyDescent="0.2">
      <c r="A10" s="72" t="s">
        <v>157</v>
      </c>
      <c r="C10" s="339">
        <v>0</v>
      </c>
      <c r="D10" s="339">
        <v>15</v>
      </c>
      <c r="E10" s="339">
        <v>0</v>
      </c>
      <c r="F10" s="341">
        <f t="shared" si="0"/>
        <v>15</v>
      </c>
      <c r="R10" s="17"/>
    </row>
    <row r="11" spans="1:18" s="11" customFormat="1" x14ac:dyDescent="0.2">
      <c r="A11" s="72" t="s">
        <v>227</v>
      </c>
      <c r="C11" s="339">
        <v>0</v>
      </c>
      <c r="D11" s="339">
        <v>1</v>
      </c>
      <c r="E11" s="339">
        <v>0</v>
      </c>
      <c r="F11" s="341">
        <f t="shared" si="0"/>
        <v>1</v>
      </c>
      <c r="R11" s="17"/>
    </row>
    <row r="12" spans="1:18" s="11" customFormat="1" x14ac:dyDescent="0.2">
      <c r="A12" s="72" t="s">
        <v>136</v>
      </c>
      <c r="C12" s="339">
        <v>2</v>
      </c>
      <c r="D12" s="339">
        <v>38</v>
      </c>
      <c r="E12" s="339">
        <v>1</v>
      </c>
      <c r="F12" s="341">
        <f t="shared" si="0"/>
        <v>41</v>
      </c>
      <c r="R12" s="17"/>
    </row>
    <row r="13" spans="1:18" s="11" customFormat="1" x14ac:dyDescent="0.2">
      <c r="A13" s="72" t="s">
        <v>135</v>
      </c>
      <c r="C13" s="339">
        <v>0</v>
      </c>
      <c r="D13" s="339">
        <v>71</v>
      </c>
      <c r="E13" s="339">
        <v>4</v>
      </c>
      <c r="F13" s="341">
        <f t="shared" si="0"/>
        <v>75</v>
      </c>
      <c r="R13" s="17"/>
    </row>
    <row r="14" spans="1:18" s="11" customFormat="1" x14ac:dyDescent="0.2">
      <c r="A14" s="72" t="s">
        <v>143</v>
      </c>
      <c r="C14" s="339">
        <v>0</v>
      </c>
      <c r="D14" s="339">
        <v>8</v>
      </c>
      <c r="E14" s="339">
        <v>0</v>
      </c>
      <c r="F14" s="341">
        <f t="shared" si="0"/>
        <v>8</v>
      </c>
      <c r="R14" s="17"/>
    </row>
    <row r="15" spans="1:18" s="11" customFormat="1" x14ac:dyDescent="0.2">
      <c r="A15" s="72" t="s">
        <v>27</v>
      </c>
      <c r="C15" s="339">
        <v>0</v>
      </c>
      <c r="D15" s="339">
        <v>1</v>
      </c>
      <c r="E15" s="339">
        <v>0</v>
      </c>
      <c r="F15" s="341">
        <f t="shared" si="0"/>
        <v>1</v>
      </c>
      <c r="R15" s="17"/>
    </row>
    <row r="16" spans="1:18" x14ac:dyDescent="0.2">
      <c r="A16" s="72" t="s">
        <v>151</v>
      </c>
      <c r="C16" s="339">
        <v>3</v>
      </c>
      <c r="D16" s="339">
        <v>4</v>
      </c>
      <c r="E16" s="339">
        <v>0</v>
      </c>
      <c r="F16" s="341">
        <f t="shared" si="0"/>
        <v>7</v>
      </c>
      <c r="R16" s="18"/>
    </row>
    <row r="17" spans="1:21" x14ac:dyDescent="0.2">
      <c r="A17" s="72" t="s">
        <v>158</v>
      </c>
      <c r="C17" s="339">
        <v>0</v>
      </c>
      <c r="D17" s="339">
        <v>9</v>
      </c>
      <c r="E17" s="339">
        <v>0</v>
      </c>
      <c r="F17" s="341">
        <f t="shared" si="0"/>
        <v>9</v>
      </c>
      <c r="R17" s="18"/>
    </row>
    <row r="18" spans="1:21" x14ac:dyDescent="0.2">
      <c r="A18" s="72" t="s">
        <v>44</v>
      </c>
      <c r="C18" s="339">
        <v>0</v>
      </c>
      <c r="D18" s="339">
        <v>7</v>
      </c>
      <c r="E18" s="339">
        <v>2</v>
      </c>
      <c r="F18" s="341">
        <f t="shared" si="0"/>
        <v>9</v>
      </c>
      <c r="R18" s="18"/>
    </row>
    <row r="19" spans="1:21" x14ac:dyDescent="0.2">
      <c r="A19" s="72" t="s">
        <v>24</v>
      </c>
      <c r="C19" s="339">
        <v>0</v>
      </c>
      <c r="D19" s="339">
        <v>5</v>
      </c>
      <c r="E19" s="339">
        <v>0</v>
      </c>
      <c r="F19" s="341">
        <f t="shared" si="0"/>
        <v>5</v>
      </c>
      <c r="R19" s="18"/>
    </row>
    <row r="20" spans="1:21" s="39" customFormat="1" x14ac:dyDescent="0.2">
      <c r="A20" s="368" t="s">
        <v>144</v>
      </c>
      <c r="C20" s="369">
        <v>0</v>
      </c>
      <c r="D20" s="369">
        <v>61</v>
      </c>
      <c r="E20" s="369">
        <v>6</v>
      </c>
      <c r="F20" s="370">
        <f t="shared" si="0"/>
        <v>67</v>
      </c>
      <c r="R20" s="371"/>
    </row>
    <row r="21" spans="1:21" x14ac:dyDescent="0.2">
      <c r="A21" s="340" t="s">
        <v>139</v>
      </c>
      <c r="B21" s="54">
        <f>SUM(B6:B20)</f>
        <v>0</v>
      </c>
      <c r="C21" s="54">
        <f>SUM(C6:C20)</f>
        <v>78</v>
      </c>
      <c r="D21" s="54">
        <f>SUM(D6:D20)</f>
        <v>437</v>
      </c>
      <c r="E21" s="54">
        <f>SUM(E6:E20)</f>
        <v>64</v>
      </c>
      <c r="F21" s="341">
        <f t="shared" si="0"/>
        <v>579</v>
      </c>
      <c r="R21" s="18"/>
    </row>
    <row r="22" spans="1:21" x14ac:dyDescent="0.2">
      <c r="R22" s="18"/>
    </row>
    <row r="23" spans="1:21" x14ac:dyDescent="0.2">
      <c r="R23" s="18"/>
    </row>
    <row r="24" spans="1:21" x14ac:dyDescent="0.2">
      <c r="R24" s="18"/>
    </row>
    <row r="25" spans="1:21" x14ac:dyDescent="0.2">
      <c r="A25" s="276"/>
      <c r="B25" s="443">
        <v>2010</v>
      </c>
      <c r="C25" s="443"/>
      <c r="D25" s="443"/>
      <c r="E25" s="443"/>
      <c r="F25" s="443">
        <v>2011</v>
      </c>
      <c r="G25" s="443"/>
      <c r="H25" s="443"/>
      <c r="I25" s="443"/>
      <c r="J25" s="443">
        <v>2012</v>
      </c>
      <c r="K25" s="443"/>
      <c r="L25" s="443"/>
      <c r="M25" s="443"/>
      <c r="N25" s="443">
        <v>2013</v>
      </c>
      <c r="O25" s="443"/>
      <c r="P25" s="443"/>
      <c r="Q25" s="443"/>
      <c r="R25" s="441" t="s">
        <v>139</v>
      </c>
      <c r="S25" s="441"/>
      <c r="T25" s="441"/>
      <c r="U25" s="441"/>
    </row>
    <row r="26" spans="1:21" x14ac:dyDescent="0.2">
      <c r="B26" s="110" t="s">
        <v>198</v>
      </c>
      <c r="C26" s="110" t="s">
        <v>554</v>
      </c>
      <c r="D26" s="110" t="s">
        <v>470</v>
      </c>
      <c r="E26" s="342" t="s">
        <v>139</v>
      </c>
      <c r="F26" s="110" t="s">
        <v>198</v>
      </c>
      <c r="G26" s="110" t="s">
        <v>554</v>
      </c>
      <c r="H26" s="110" t="s">
        <v>470</v>
      </c>
      <c r="I26" s="342" t="s">
        <v>139</v>
      </c>
      <c r="J26" s="110" t="s">
        <v>198</v>
      </c>
      <c r="K26" s="110" t="s">
        <v>554</v>
      </c>
      <c r="L26" s="110" t="s">
        <v>470</v>
      </c>
      <c r="M26" s="342" t="s">
        <v>139</v>
      </c>
      <c r="N26" s="110" t="s">
        <v>198</v>
      </c>
      <c r="O26" s="110" t="s">
        <v>554</v>
      </c>
      <c r="P26" s="110" t="s">
        <v>470</v>
      </c>
      <c r="Q26" s="344" t="s">
        <v>139</v>
      </c>
      <c r="R26" s="347" t="s">
        <v>198</v>
      </c>
      <c r="S26" s="99" t="s">
        <v>554</v>
      </c>
      <c r="T26" s="99" t="s">
        <v>470</v>
      </c>
      <c r="U26" s="360" t="s">
        <v>139</v>
      </c>
    </row>
    <row r="27" spans="1:21" x14ac:dyDescent="0.2">
      <c r="A27" s="72" t="s">
        <v>159</v>
      </c>
      <c r="B27" s="49"/>
      <c r="C27" s="49"/>
      <c r="D27" s="49"/>
      <c r="E27" s="343"/>
      <c r="I27" s="343"/>
      <c r="J27" s="49">
        <v>61</v>
      </c>
      <c r="K27" s="49">
        <v>14</v>
      </c>
      <c r="L27" s="49">
        <v>22</v>
      </c>
      <c r="M27" s="343">
        <v>97</v>
      </c>
      <c r="N27" s="49">
        <v>0</v>
      </c>
      <c r="O27" s="49">
        <v>0</v>
      </c>
      <c r="P27" s="49">
        <v>0</v>
      </c>
      <c r="Q27" s="337">
        <v>0</v>
      </c>
      <c r="R27" s="348">
        <f>SUM(B27,F29,J27,N27)</f>
        <v>74</v>
      </c>
      <c r="S27" s="49">
        <f>SUM(C27,G29,K27,O27)</f>
        <v>44</v>
      </c>
      <c r="T27" s="49">
        <f>SUM(D27,H29,L27,P27)</f>
        <v>26</v>
      </c>
      <c r="U27" s="202">
        <f>SUM(R27:T27)</f>
        <v>144</v>
      </c>
    </row>
    <row r="28" spans="1:21" x14ac:dyDescent="0.2">
      <c r="A28" s="72" t="s">
        <v>160</v>
      </c>
      <c r="B28" s="49"/>
      <c r="C28" s="49"/>
      <c r="D28" s="49"/>
      <c r="E28" s="343"/>
      <c r="F28" s="49"/>
      <c r="G28" s="49"/>
      <c r="H28" s="49"/>
      <c r="I28" s="343"/>
      <c r="J28" s="49">
        <v>35</v>
      </c>
      <c r="K28" s="49">
        <v>21</v>
      </c>
      <c r="L28" s="49">
        <v>5</v>
      </c>
      <c r="M28" s="343">
        <v>61</v>
      </c>
      <c r="N28" s="49">
        <v>7</v>
      </c>
      <c r="O28" s="49">
        <v>1</v>
      </c>
      <c r="P28" s="49">
        <v>0</v>
      </c>
      <c r="Q28" s="337">
        <v>8</v>
      </c>
      <c r="R28" s="348"/>
      <c r="S28" s="49"/>
      <c r="T28" s="49"/>
      <c r="U28" s="202"/>
    </row>
    <row r="29" spans="1:21" x14ac:dyDescent="0.2">
      <c r="A29" s="72" t="s">
        <v>137</v>
      </c>
      <c r="B29" s="49"/>
      <c r="C29" s="49"/>
      <c r="D29" s="49"/>
      <c r="E29" s="343"/>
      <c r="F29" s="49">
        <v>13</v>
      </c>
      <c r="G29" s="49">
        <v>30</v>
      </c>
      <c r="H29" s="49">
        <v>4</v>
      </c>
      <c r="I29" s="343">
        <v>47</v>
      </c>
      <c r="J29" s="49">
        <v>285</v>
      </c>
      <c r="K29" s="49">
        <v>89</v>
      </c>
      <c r="L29" s="49">
        <v>130</v>
      </c>
      <c r="M29" s="343">
        <v>504</v>
      </c>
      <c r="N29" s="49">
        <v>277</v>
      </c>
      <c r="O29" s="49">
        <v>115</v>
      </c>
      <c r="P29" s="49">
        <v>168</v>
      </c>
      <c r="Q29" s="337">
        <v>560</v>
      </c>
      <c r="R29" s="348"/>
      <c r="S29" s="49"/>
      <c r="T29" s="49"/>
      <c r="U29" s="202"/>
    </row>
    <row r="30" spans="1:21" x14ac:dyDescent="0.2">
      <c r="A30" s="72" t="s">
        <v>22</v>
      </c>
      <c r="B30" s="49"/>
      <c r="C30" s="49"/>
      <c r="D30" s="49"/>
      <c r="E30" s="343"/>
      <c r="F30" s="49"/>
      <c r="G30" s="49"/>
      <c r="H30" s="49"/>
      <c r="I30" s="343"/>
      <c r="J30" s="49">
        <v>2</v>
      </c>
      <c r="K30" s="49">
        <v>4</v>
      </c>
      <c r="L30" s="49">
        <v>1</v>
      </c>
      <c r="M30" s="343">
        <v>7</v>
      </c>
      <c r="N30" s="49">
        <v>0</v>
      </c>
      <c r="O30" s="49">
        <v>0</v>
      </c>
      <c r="P30" s="49">
        <v>0</v>
      </c>
      <c r="Q30" s="337">
        <v>0</v>
      </c>
      <c r="R30" s="348"/>
      <c r="S30" s="49"/>
      <c r="T30" s="49"/>
      <c r="U30" s="202"/>
    </row>
    <row r="31" spans="1:21" x14ac:dyDescent="0.2">
      <c r="A31" s="72" t="s">
        <v>157</v>
      </c>
      <c r="B31" s="49"/>
      <c r="C31" s="49"/>
      <c r="D31" s="49"/>
      <c r="E31" s="343"/>
      <c r="F31" s="49"/>
      <c r="G31" s="49"/>
      <c r="H31" s="49"/>
      <c r="I31" s="343"/>
      <c r="J31" s="49">
        <v>15</v>
      </c>
      <c r="K31" s="49">
        <v>12</v>
      </c>
      <c r="L31" s="49">
        <v>0</v>
      </c>
      <c r="M31" s="343">
        <v>27</v>
      </c>
      <c r="N31" s="49">
        <v>0</v>
      </c>
      <c r="O31" s="49">
        <v>0</v>
      </c>
      <c r="P31" s="49">
        <v>0</v>
      </c>
      <c r="Q31" s="337">
        <v>0</v>
      </c>
      <c r="R31" s="348"/>
      <c r="S31" s="49"/>
      <c r="T31" s="49"/>
      <c r="U31" s="202"/>
    </row>
    <row r="32" spans="1:21" x14ac:dyDescent="0.2">
      <c r="A32" s="72" t="s">
        <v>227</v>
      </c>
      <c r="B32" s="49"/>
      <c r="C32" s="49"/>
      <c r="D32" s="49"/>
      <c r="E32" s="343"/>
      <c r="F32" s="49"/>
      <c r="G32" s="49"/>
      <c r="H32" s="49"/>
      <c r="I32" s="343"/>
      <c r="J32" s="49">
        <v>0</v>
      </c>
      <c r="K32" s="49">
        <v>0</v>
      </c>
      <c r="L32" s="49">
        <v>0</v>
      </c>
      <c r="M32" s="343">
        <v>0</v>
      </c>
      <c r="N32" s="49">
        <v>0</v>
      </c>
      <c r="O32" s="49">
        <v>0</v>
      </c>
      <c r="P32" s="49">
        <v>0</v>
      </c>
      <c r="Q32" s="337">
        <v>0</v>
      </c>
      <c r="R32" s="348"/>
      <c r="S32" s="49"/>
      <c r="T32" s="49"/>
      <c r="U32" s="202"/>
    </row>
    <row r="33" spans="1:21" x14ac:dyDescent="0.2">
      <c r="A33" s="72" t="s">
        <v>136</v>
      </c>
      <c r="B33" s="49"/>
      <c r="C33" s="49"/>
      <c r="D33" s="49"/>
      <c r="E33" s="343"/>
      <c r="F33" s="49"/>
      <c r="G33" s="49"/>
      <c r="H33" s="49"/>
      <c r="I33" s="343"/>
      <c r="J33" s="49">
        <v>109</v>
      </c>
      <c r="K33" s="49">
        <v>14</v>
      </c>
      <c r="L33" s="49">
        <v>20</v>
      </c>
      <c r="M33" s="343">
        <v>143</v>
      </c>
      <c r="N33" s="49">
        <v>0</v>
      </c>
      <c r="O33" s="49">
        <v>0</v>
      </c>
      <c r="P33" s="49">
        <v>0</v>
      </c>
      <c r="Q33" s="337">
        <v>0</v>
      </c>
      <c r="R33" s="348"/>
      <c r="S33" s="49"/>
      <c r="T33" s="49"/>
      <c r="U33" s="202"/>
    </row>
    <row r="34" spans="1:21" x14ac:dyDescent="0.2">
      <c r="A34" s="72" t="s">
        <v>135</v>
      </c>
      <c r="B34" s="49"/>
      <c r="C34" s="49"/>
      <c r="D34" s="49"/>
      <c r="E34" s="343"/>
      <c r="F34" s="49"/>
      <c r="G34" s="49"/>
      <c r="H34" s="49"/>
      <c r="I34" s="343"/>
      <c r="J34" s="49">
        <v>69</v>
      </c>
      <c r="K34" s="49">
        <v>41</v>
      </c>
      <c r="L34" s="49">
        <v>28</v>
      </c>
      <c r="M34" s="343">
        <v>138</v>
      </c>
      <c r="N34" s="49">
        <v>64</v>
      </c>
      <c r="O34" s="49">
        <v>4</v>
      </c>
      <c r="P34" s="49">
        <v>16</v>
      </c>
      <c r="Q34" s="337">
        <v>84</v>
      </c>
      <c r="R34" s="348"/>
      <c r="S34" s="49"/>
      <c r="T34" s="49"/>
      <c r="U34" s="202"/>
    </row>
    <row r="35" spans="1:21" x14ac:dyDescent="0.2">
      <c r="A35" s="72" t="s">
        <v>143</v>
      </c>
      <c r="B35" s="49"/>
      <c r="C35" s="49"/>
      <c r="D35" s="49"/>
      <c r="E35" s="343"/>
      <c r="F35" s="49"/>
      <c r="G35" s="49"/>
      <c r="H35" s="49"/>
      <c r="I35" s="343"/>
      <c r="J35" s="49">
        <v>30</v>
      </c>
      <c r="K35" s="49">
        <v>8</v>
      </c>
      <c r="L35" s="49">
        <v>9</v>
      </c>
      <c r="M35" s="343">
        <v>47</v>
      </c>
      <c r="N35" s="49">
        <v>0</v>
      </c>
      <c r="O35" s="49">
        <v>0</v>
      </c>
      <c r="P35" s="49">
        <v>0</v>
      </c>
      <c r="Q35" s="337">
        <v>0</v>
      </c>
      <c r="R35" s="348"/>
      <c r="S35" s="49"/>
      <c r="T35" s="49"/>
      <c r="U35" s="202"/>
    </row>
    <row r="36" spans="1:21" x14ac:dyDescent="0.2">
      <c r="A36" s="72" t="s">
        <v>27</v>
      </c>
      <c r="B36" s="49"/>
      <c r="C36" s="49"/>
      <c r="D36" s="49"/>
      <c r="E36" s="343"/>
      <c r="F36" s="49"/>
      <c r="G36" s="49"/>
      <c r="H36" s="49"/>
      <c r="I36" s="343"/>
      <c r="J36" s="49">
        <v>0</v>
      </c>
      <c r="K36" s="49">
        <v>0</v>
      </c>
      <c r="L36" s="49">
        <v>0</v>
      </c>
      <c r="M36" s="343">
        <v>0</v>
      </c>
      <c r="N36" s="49">
        <v>0</v>
      </c>
      <c r="O36" s="49">
        <v>0</v>
      </c>
      <c r="P36" s="49">
        <v>0</v>
      </c>
      <c r="Q36" s="337">
        <v>0</v>
      </c>
      <c r="R36" s="348"/>
      <c r="S36" s="49"/>
      <c r="T36" s="49"/>
      <c r="U36" s="202"/>
    </row>
    <row r="37" spans="1:21" x14ac:dyDescent="0.2">
      <c r="A37" s="72" t="s">
        <v>151</v>
      </c>
      <c r="B37" s="49"/>
      <c r="C37" s="49"/>
      <c r="D37" s="49"/>
      <c r="E37" s="343"/>
      <c r="F37" s="49"/>
      <c r="G37" s="49"/>
      <c r="H37" s="49"/>
      <c r="I37" s="343"/>
      <c r="J37" s="49">
        <v>0</v>
      </c>
      <c r="K37" s="49">
        <v>4</v>
      </c>
      <c r="L37" s="49">
        <v>0</v>
      </c>
      <c r="M37" s="343">
        <v>4</v>
      </c>
      <c r="N37" s="49">
        <v>0</v>
      </c>
      <c r="O37" s="49">
        <v>0</v>
      </c>
      <c r="P37" s="49">
        <v>0</v>
      </c>
      <c r="Q37" s="337">
        <v>0</v>
      </c>
      <c r="R37" s="348"/>
      <c r="S37" s="49"/>
      <c r="T37" s="49"/>
      <c r="U37" s="202"/>
    </row>
    <row r="38" spans="1:21" x14ac:dyDescent="0.2">
      <c r="A38" s="72" t="s">
        <v>158</v>
      </c>
      <c r="B38" s="49"/>
      <c r="C38" s="49"/>
      <c r="D38" s="49"/>
      <c r="E38" s="343"/>
      <c r="F38" s="49"/>
      <c r="G38" s="49"/>
      <c r="H38" s="49"/>
      <c r="I38" s="343"/>
      <c r="J38" s="49">
        <v>90</v>
      </c>
      <c r="K38" s="49">
        <v>2</v>
      </c>
      <c r="L38" s="49">
        <v>3</v>
      </c>
      <c r="M38" s="343">
        <v>95</v>
      </c>
      <c r="N38" s="49">
        <v>0</v>
      </c>
      <c r="O38" s="49">
        <v>0</v>
      </c>
      <c r="P38" s="49">
        <v>0</v>
      </c>
      <c r="Q38" s="337">
        <v>0</v>
      </c>
      <c r="R38" s="348"/>
      <c r="S38" s="49"/>
      <c r="T38" s="49"/>
      <c r="U38" s="202"/>
    </row>
    <row r="39" spans="1:21" x14ac:dyDescent="0.2">
      <c r="A39" s="72" t="s">
        <v>44</v>
      </c>
      <c r="B39" s="49"/>
      <c r="C39" s="49"/>
      <c r="D39" s="49"/>
      <c r="E39" s="343"/>
      <c r="F39" s="49"/>
      <c r="G39" s="49"/>
      <c r="H39" s="49"/>
      <c r="I39" s="343"/>
      <c r="J39" s="49">
        <v>4</v>
      </c>
      <c r="K39" s="49">
        <v>5</v>
      </c>
      <c r="L39" s="49">
        <v>3</v>
      </c>
      <c r="M39" s="343">
        <v>12</v>
      </c>
      <c r="N39" s="49">
        <v>0</v>
      </c>
      <c r="O39" s="49">
        <v>0</v>
      </c>
      <c r="P39" s="49">
        <v>6</v>
      </c>
      <c r="Q39" s="337">
        <v>6</v>
      </c>
      <c r="R39" s="348"/>
      <c r="S39" s="49"/>
      <c r="T39" s="49"/>
      <c r="U39" s="202"/>
    </row>
    <row r="40" spans="1:21" x14ac:dyDescent="0.2">
      <c r="A40" s="72" t="s">
        <v>24</v>
      </c>
      <c r="B40" s="49"/>
      <c r="C40" s="49"/>
      <c r="D40" s="49"/>
      <c r="E40" s="343"/>
      <c r="F40" s="49"/>
      <c r="G40" s="49"/>
      <c r="H40" s="49"/>
      <c r="I40" s="343"/>
      <c r="J40" s="49">
        <v>11</v>
      </c>
      <c r="K40" s="49">
        <v>4</v>
      </c>
      <c r="L40" s="49">
        <v>2</v>
      </c>
      <c r="M40" s="343">
        <v>17</v>
      </c>
      <c r="N40" s="49">
        <v>0</v>
      </c>
      <c r="O40" s="49">
        <v>0</v>
      </c>
      <c r="P40" s="49">
        <v>0</v>
      </c>
      <c r="Q40" s="337">
        <v>0</v>
      </c>
      <c r="R40" s="348"/>
      <c r="S40" s="49"/>
      <c r="T40" s="49"/>
      <c r="U40" s="202"/>
    </row>
    <row r="41" spans="1:21" s="346" customFormat="1" ht="16" thickBot="1" x14ac:dyDescent="0.25">
      <c r="A41" s="349" t="s">
        <v>144</v>
      </c>
      <c r="B41" s="350"/>
      <c r="C41" s="350"/>
      <c r="D41" s="350"/>
      <c r="E41" s="356"/>
      <c r="F41" s="350"/>
      <c r="G41" s="350"/>
      <c r="H41" s="350"/>
      <c r="I41" s="356"/>
      <c r="J41" s="355">
        <v>174</v>
      </c>
      <c r="K41" s="350">
        <v>48</v>
      </c>
      <c r="L41" s="350">
        <v>58</v>
      </c>
      <c r="M41" s="356">
        <v>282</v>
      </c>
      <c r="N41" s="350">
        <v>82</v>
      </c>
      <c r="O41" s="350">
        <v>3</v>
      </c>
      <c r="P41" s="350">
        <v>2</v>
      </c>
      <c r="Q41" s="351">
        <v>87</v>
      </c>
      <c r="R41" s="352"/>
      <c r="S41" s="350"/>
      <c r="T41" s="350"/>
      <c r="U41" s="361"/>
    </row>
    <row r="42" spans="1:21" s="54" customFormat="1" ht="14" x14ac:dyDescent="0.2">
      <c r="A42" s="340" t="s">
        <v>139</v>
      </c>
      <c r="B42" s="54">
        <f>SUM(B27:B41)</f>
        <v>0</v>
      </c>
      <c r="C42" s="54">
        <f>SUM(C27:C41)</f>
        <v>0</v>
      </c>
      <c r="E42" s="343"/>
      <c r="I42" s="343"/>
      <c r="J42" s="54">
        <f>SUM(J27:J41)</f>
        <v>885</v>
      </c>
      <c r="K42" s="54">
        <f>SUM(K27:K41)</f>
        <v>266</v>
      </c>
      <c r="L42" s="54">
        <f>SUM(L27:L41)</f>
        <v>281</v>
      </c>
      <c r="M42" s="55">
        <f>SUM(M27:M41)</f>
        <v>1434</v>
      </c>
      <c r="N42" s="354">
        <f>SUM(N27:N41)</f>
        <v>430</v>
      </c>
      <c r="O42" s="54">
        <f t="shared" ref="O42:Q42" si="1">SUM(O27:O41)</f>
        <v>123</v>
      </c>
      <c r="P42" s="54">
        <f t="shared" si="1"/>
        <v>192</v>
      </c>
      <c r="Q42" s="55">
        <f t="shared" si="1"/>
        <v>745</v>
      </c>
      <c r="R42" s="358">
        <f>SUM(J42,N42)</f>
        <v>1315</v>
      </c>
      <c r="S42" s="50">
        <f>SUM(K42,O42)</f>
        <v>389</v>
      </c>
      <c r="T42" s="50">
        <f>SUM(L42,P42)</f>
        <v>473</v>
      </c>
      <c r="U42" s="330">
        <f>SUM(M42,Q42)</f>
        <v>2179</v>
      </c>
    </row>
    <row r="43" spans="1:21" x14ac:dyDescent="0.2">
      <c r="Q43" s="18"/>
      <c r="R43" s="18"/>
    </row>
    <row r="44" spans="1:21" x14ac:dyDescent="0.2">
      <c r="Q44" s="18"/>
      <c r="R44" s="18"/>
    </row>
    <row r="45" spans="1:21" x14ac:dyDescent="0.2">
      <c r="Q45" s="18"/>
      <c r="R45" s="18"/>
    </row>
    <row r="46" spans="1:21" x14ac:dyDescent="0.2">
      <c r="Q46" s="18"/>
      <c r="R46" s="18"/>
    </row>
    <row r="47" spans="1:21" x14ac:dyDescent="0.2">
      <c r="Q47" s="18"/>
      <c r="R47" s="18"/>
    </row>
    <row r="48" spans="1:21" x14ac:dyDescent="0.2">
      <c r="A48" s="72"/>
      <c r="C48" s="339"/>
      <c r="Q48" s="18"/>
      <c r="R48" s="18"/>
    </row>
    <row r="49" spans="1:18" x14ac:dyDescent="0.2">
      <c r="A49" s="72"/>
      <c r="B49" s="339"/>
      <c r="C49" s="339"/>
      <c r="Q49" s="18"/>
      <c r="R49" s="18"/>
    </row>
    <row r="50" spans="1:18" x14ac:dyDescent="0.2">
      <c r="A50" s="72"/>
      <c r="B50" s="339"/>
      <c r="C50" s="339"/>
      <c r="Q50" s="18"/>
      <c r="R50" s="18"/>
    </row>
    <row r="51" spans="1:18" x14ac:dyDescent="0.2">
      <c r="A51" s="72"/>
      <c r="B51" s="339"/>
      <c r="C51" s="339"/>
      <c r="Q51" s="18"/>
      <c r="R51" s="18"/>
    </row>
    <row r="52" spans="1:18" x14ac:dyDescent="0.2">
      <c r="A52" s="72"/>
      <c r="B52" s="339"/>
      <c r="C52" s="339"/>
      <c r="Q52" s="18"/>
      <c r="R52" s="18"/>
    </row>
    <row r="53" spans="1:18" x14ac:dyDescent="0.2">
      <c r="Q53" s="18"/>
      <c r="R53" s="18"/>
    </row>
    <row r="54" spans="1:18" x14ac:dyDescent="0.2">
      <c r="Q54" s="18"/>
      <c r="R54" s="18"/>
    </row>
    <row r="55" spans="1:18" x14ac:dyDescent="0.2">
      <c r="Q55" s="18"/>
      <c r="R55" s="18"/>
    </row>
    <row r="56" spans="1:18" x14ac:dyDescent="0.2">
      <c r="Q56" s="18"/>
      <c r="R56" s="18"/>
    </row>
    <row r="57" spans="1:18" x14ac:dyDescent="0.2">
      <c r="Q57" s="18"/>
      <c r="R57" s="18"/>
    </row>
    <row r="58" spans="1:18" x14ac:dyDescent="0.2">
      <c r="Q58" s="18"/>
      <c r="R58" s="18"/>
    </row>
    <row r="59" spans="1:18" x14ac:dyDescent="0.2">
      <c r="Q59" s="18"/>
      <c r="R59" s="18"/>
    </row>
    <row r="60" spans="1:18" x14ac:dyDescent="0.2">
      <c r="Q60" s="18"/>
      <c r="R60" s="18"/>
    </row>
    <row r="61" spans="1:18" x14ac:dyDescent="0.2">
      <c r="Q61" s="18"/>
      <c r="R61" s="18"/>
    </row>
    <row r="62" spans="1:18" x14ac:dyDescent="0.2">
      <c r="Q62" s="18"/>
      <c r="R62" s="18"/>
    </row>
    <row r="63" spans="1:18" x14ac:dyDescent="0.2">
      <c r="Q63" s="18"/>
      <c r="R63" s="18"/>
    </row>
    <row r="64" spans="1:18" x14ac:dyDescent="0.2">
      <c r="Q64" s="18"/>
      <c r="R64" s="18"/>
    </row>
    <row r="65" spans="17:18" x14ac:dyDescent="0.2">
      <c r="Q65" s="18"/>
      <c r="R65" s="18"/>
    </row>
    <row r="66" spans="17:18" x14ac:dyDescent="0.2">
      <c r="Q66" s="18"/>
      <c r="R66" s="18"/>
    </row>
    <row r="67" spans="17:18" x14ac:dyDescent="0.2">
      <c r="Q67" s="18"/>
      <c r="R67" s="18"/>
    </row>
    <row r="68" spans="17:18" x14ac:dyDescent="0.2">
      <c r="Q68" s="18"/>
      <c r="R68" s="18"/>
    </row>
    <row r="69" spans="17:18" x14ac:dyDescent="0.2">
      <c r="Q69" s="18"/>
      <c r="R69" s="18"/>
    </row>
    <row r="70" spans="17:18" x14ac:dyDescent="0.2">
      <c r="Q70" s="18"/>
      <c r="R70" s="18"/>
    </row>
    <row r="71" spans="17:18" x14ac:dyDescent="0.2">
      <c r="Q71" s="18"/>
      <c r="R71" s="18"/>
    </row>
    <row r="72" spans="17:18" x14ac:dyDescent="0.2">
      <c r="Q72" s="18"/>
      <c r="R72" s="18"/>
    </row>
  </sheetData>
  <mergeCells count="6">
    <mergeCell ref="R25:U25"/>
    <mergeCell ref="A4:F4"/>
    <mergeCell ref="B25:E25"/>
    <mergeCell ref="F25:I25"/>
    <mergeCell ref="J25:M25"/>
    <mergeCell ref="N25:Q25"/>
  </mergeCells>
  <pageMargins left="0.7" right="0.7" top="0.75" bottom="0.75" header="0.3" footer="0.3"/>
  <ignoredErrors>
    <ignoredError sqref="B21:E2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AU186"/>
  <sheetViews>
    <sheetView topLeftCell="A126" workbookViewId="0">
      <selection activeCell="C126" sqref="C126"/>
    </sheetView>
  </sheetViews>
  <sheetFormatPr baseColWidth="10" defaultColWidth="8.83203125" defaultRowHeight="15" x14ac:dyDescent="0.2"/>
  <cols>
    <col min="1" max="1" width="11" bestFit="1" customWidth="1"/>
    <col min="2" max="2" width="15.5" bestFit="1" customWidth="1"/>
    <col min="3" max="3" width="20" bestFit="1" customWidth="1"/>
    <col min="4" max="5" width="15.5" customWidth="1"/>
    <col min="6" max="6" width="20" bestFit="1" customWidth="1"/>
    <col min="7" max="8" width="20.5" bestFit="1" customWidth="1"/>
    <col min="14" max="14" width="17.83203125" bestFit="1" customWidth="1"/>
  </cols>
  <sheetData>
    <row r="7" spans="1:12" x14ac:dyDescent="0.2">
      <c r="A7" s="448" t="s">
        <v>1027</v>
      </c>
      <c r="B7" s="448"/>
      <c r="C7" s="448"/>
      <c r="D7" s="448"/>
      <c r="E7" s="448"/>
      <c r="F7" s="448"/>
      <c r="G7" s="448"/>
      <c r="H7" s="105"/>
      <c r="I7" s="105"/>
      <c r="J7" s="105"/>
      <c r="K7" s="105"/>
      <c r="L7" s="105"/>
    </row>
    <row r="8" spans="1:12" x14ac:dyDescent="0.2">
      <c r="A8" s="75"/>
      <c r="B8" s="1">
        <v>2009</v>
      </c>
      <c r="C8" s="1">
        <v>2010</v>
      </c>
      <c r="D8" s="1">
        <v>2011</v>
      </c>
      <c r="E8" s="1">
        <v>2012</v>
      </c>
      <c r="F8" s="1">
        <v>2013</v>
      </c>
      <c r="G8" s="55" t="s">
        <v>139</v>
      </c>
    </row>
    <row r="9" spans="1:12" x14ac:dyDescent="0.2">
      <c r="A9" s="1" t="s">
        <v>159</v>
      </c>
      <c r="B9" s="49">
        <v>0</v>
      </c>
      <c r="C9" s="49">
        <v>0</v>
      </c>
      <c r="D9" s="49">
        <v>0</v>
      </c>
      <c r="E9" s="49">
        <v>0</v>
      </c>
      <c r="F9" s="49">
        <v>0</v>
      </c>
      <c r="G9" s="50"/>
    </row>
    <row r="10" spans="1:12" x14ac:dyDescent="0.2">
      <c r="A10" s="1" t="s">
        <v>160</v>
      </c>
      <c r="B10" s="49">
        <v>0</v>
      </c>
      <c r="C10" s="49">
        <v>0</v>
      </c>
      <c r="D10" s="49">
        <v>0</v>
      </c>
      <c r="E10" s="49">
        <v>0</v>
      </c>
      <c r="F10" s="49">
        <v>0</v>
      </c>
      <c r="G10" s="50"/>
    </row>
    <row r="11" spans="1:12" x14ac:dyDescent="0.2">
      <c r="A11" s="1" t="s">
        <v>137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50"/>
    </row>
    <row r="12" spans="1:12" x14ac:dyDescent="0.2">
      <c r="A12" s="1" t="s">
        <v>22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50"/>
    </row>
    <row r="13" spans="1:12" x14ac:dyDescent="0.2">
      <c r="A13" s="72" t="s">
        <v>157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50"/>
    </row>
    <row r="14" spans="1:12" x14ac:dyDescent="0.2">
      <c r="A14" s="1" t="s">
        <v>227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50"/>
    </row>
    <row r="15" spans="1:12" x14ac:dyDescent="0.2">
      <c r="A15" s="1" t="s">
        <v>136</v>
      </c>
      <c r="B15" s="49">
        <v>0</v>
      </c>
      <c r="C15" s="49">
        <v>0</v>
      </c>
      <c r="D15" s="49">
        <v>0</v>
      </c>
      <c r="E15" s="49">
        <v>0</v>
      </c>
      <c r="F15" s="49">
        <v>0</v>
      </c>
      <c r="G15" s="50"/>
    </row>
    <row r="16" spans="1:12" x14ac:dyDescent="0.2">
      <c r="A16" s="1" t="s">
        <v>135</v>
      </c>
      <c r="B16" s="49">
        <v>0</v>
      </c>
      <c r="C16" s="49">
        <v>0</v>
      </c>
      <c r="D16" s="49">
        <v>0</v>
      </c>
      <c r="E16" s="49">
        <v>0</v>
      </c>
      <c r="F16" s="49">
        <v>0</v>
      </c>
      <c r="G16" s="50"/>
    </row>
    <row r="17" spans="1:12" x14ac:dyDescent="0.2">
      <c r="A17" s="1" t="s">
        <v>143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50"/>
    </row>
    <row r="18" spans="1:12" x14ac:dyDescent="0.2">
      <c r="A18" s="1" t="s">
        <v>27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50"/>
    </row>
    <row r="19" spans="1:12" x14ac:dyDescent="0.2">
      <c r="A19" s="1" t="s">
        <v>151</v>
      </c>
      <c r="B19" s="49">
        <v>0</v>
      </c>
      <c r="C19" s="49">
        <v>0</v>
      </c>
      <c r="D19" s="49">
        <v>0</v>
      </c>
      <c r="E19" s="49">
        <v>0</v>
      </c>
      <c r="F19" s="49">
        <v>0</v>
      </c>
      <c r="G19" s="50"/>
    </row>
    <row r="20" spans="1:12" x14ac:dyDescent="0.2">
      <c r="A20" s="1" t="s">
        <v>158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50"/>
    </row>
    <row r="21" spans="1:12" x14ac:dyDescent="0.2">
      <c r="A21" s="1" t="s">
        <v>44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50"/>
    </row>
    <row r="22" spans="1:12" x14ac:dyDescent="0.2">
      <c r="A22" s="1" t="s">
        <v>24</v>
      </c>
      <c r="B22" s="49">
        <v>0</v>
      </c>
      <c r="C22" s="49">
        <v>0</v>
      </c>
      <c r="D22" s="49">
        <v>0</v>
      </c>
      <c r="E22" s="49">
        <v>0</v>
      </c>
      <c r="F22" s="49">
        <v>0</v>
      </c>
      <c r="G22" s="50"/>
    </row>
    <row r="23" spans="1:12" s="102" customFormat="1" x14ac:dyDescent="0.2">
      <c r="A23" s="322" t="s">
        <v>144</v>
      </c>
      <c r="B23" s="106">
        <v>0</v>
      </c>
      <c r="C23" s="106">
        <v>0</v>
      </c>
      <c r="D23" s="106">
        <v>0</v>
      </c>
      <c r="E23" s="106">
        <v>0</v>
      </c>
      <c r="F23" s="106">
        <v>0</v>
      </c>
      <c r="G23" s="376"/>
    </row>
    <row r="24" spans="1:12" s="353" customFormat="1" x14ac:dyDescent="0.2">
      <c r="A24" s="340" t="s">
        <v>139</v>
      </c>
      <c r="B24" s="340"/>
      <c r="C24" s="340"/>
      <c r="D24" s="340"/>
      <c r="E24" s="340"/>
      <c r="F24" s="340"/>
      <c r="G24" s="340"/>
      <c r="H24" s="340"/>
      <c r="I24" s="54"/>
      <c r="J24" s="54"/>
      <c r="K24" s="54"/>
      <c r="L24" s="54"/>
    </row>
    <row r="31" spans="1:12" x14ac:dyDescent="0.2">
      <c r="A31" s="448" t="s">
        <v>1028</v>
      </c>
      <c r="B31" s="448"/>
      <c r="C31" s="448"/>
      <c r="D31" s="448"/>
      <c r="E31" s="448"/>
      <c r="F31" s="448"/>
      <c r="G31" s="448"/>
      <c r="H31" s="105"/>
      <c r="I31" s="105"/>
      <c r="J31" s="105"/>
      <c r="K31" s="105"/>
      <c r="L31" s="105"/>
    </row>
    <row r="32" spans="1:12" x14ac:dyDescent="0.2">
      <c r="A32" s="75"/>
      <c r="B32" s="1">
        <v>2009</v>
      </c>
      <c r="C32" s="1">
        <v>2010</v>
      </c>
      <c r="D32" s="1">
        <v>2011</v>
      </c>
      <c r="E32" s="1">
        <v>2012</v>
      </c>
      <c r="F32" s="1">
        <v>2013</v>
      </c>
      <c r="G32" s="55" t="s">
        <v>139</v>
      </c>
    </row>
    <row r="33" spans="1:7" x14ac:dyDescent="0.2">
      <c r="A33" s="1" t="s">
        <v>159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50"/>
    </row>
    <row r="34" spans="1:7" x14ac:dyDescent="0.2">
      <c r="A34" s="1" t="s">
        <v>160</v>
      </c>
      <c r="B34" s="49">
        <v>0</v>
      </c>
      <c r="C34" s="49">
        <v>0</v>
      </c>
      <c r="D34" s="49">
        <v>0</v>
      </c>
      <c r="E34" s="49">
        <v>0</v>
      </c>
      <c r="F34" s="49">
        <v>0</v>
      </c>
      <c r="G34" s="50"/>
    </row>
    <row r="35" spans="1:7" x14ac:dyDescent="0.2">
      <c r="A35" s="1" t="s">
        <v>137</v>
      </c>
      <c r="B35" s="49">
        <v>0</v>
      </c>
      <c r="C35" s="49">
        <v>0</v>
      </c>
      <c r="D35" s="49">
        <v>0</v>
      </c>
      <c r="E35" s="49">
        <v>0</v>
      </c>
      <c r="F35" s="49">
        <v>0</v>
      </c>
      <c r="G35" s="50"/>
    </row>
    <row r="36" spans="1:7" x14ac:dyDescent="0.2">
      <c r="A36" s="1" t="s">
        <v>22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50"/>
    </row>
    <row r="37" spans="1:7" x14ac:dyDescent="0.2">
      <c r="A37" s="72" t="s">
        <v>157</v>
      </c>
      <c r="B37" s="49">
        <v>0</v>
      </c>
      <c r="C37" s="49">
        <v>0</v>
      </c>
      <c r="D37" s="49">
        <v>0</v>
      </c>
      <c r="E37" s="49">
        <v>0</v>
      </c>
      <c r="F37" s="49">
        <v>0</v>
      </c>
      <c r="G37" s="50"/>
    </row>
    <row r="38" spans="1:7" x14ac:dyDescent="0.2">
      <c r="A38" s="1" t="s">
        <v>227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50"/>
    </row>
    <row r="39" spans="1:7" x14ac:dyDescent="0.2">
      <c r="A39" s="1" t="s">
        <v>136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50"/>
    </row>
    <row r="40" spans="1:7" x14ac:dyDescent="0.2">
      <c r="A40" s="1" t="s">
        <v>135</v>
      </c>
      <c r="B40" s="49">
        <v>0</v>
      </c>
      <c r="C40" s="49">
        <v>0</v>
      </c>
      <c r="D40" s="49">
        <v>0</v>
      </c>
      <c r="E40" s="49">
        <v>0</v>
      </c>
      <c r="F40" s="49">
        <v>0</v>
      </c>
      <c r="G40" s="50"/>
    </row>
    <row r="41" spans="1:7" x14ac:dyDescent="0.2">
      <c r="A41" s="1" t="s">
        <v>143</v>
      </c>
      <c r="B41" s="49">
        <v>0</v>
      </c>
      <c r="C41" s="49">
        <v>0</v>
      </c>
      <c r="D41" s="49">
        <v>0</v>
      </c>
      <c r="E41" s="49">
        <v>0</v>
      </c>
      <c r="F41" s="49">
        <v>0</v>
      </c>
      <c r="G41" s="50"/>
    </row>
    <row r="42" spans="1:7" x14ac:dyDescent="0.2">
      <c r="A42" s="1" t="s">
        <v>27</v>
      </c>
      <c r="B42" s="49">
        <v>0</v>
      </c>
      <c r="C42" s="49">
        <v>0</v>
      </c>
      <c r="D42" s="49">
        <v>0</v>
      </c>
      <c r="E42" s="49">
        <v>0</v>
      </c>
      <c r="F42" s="49">
        <v>0</v>
      </c>
      <c r="G42" s="50"/>
    </row>
    <row r="43" spans="1:7" x14ac:dyDescent="0.2">
      <c r="A43" s="1" t="s">
        <v>151</v>
      </c>
      <c r="B43" s="49">
        <v>0</v>
      </c>
      <c r="C43" s="49">
        <v>0</v>
      </c>
      <c r="D43" s="49">
        <v>0</v>
      </c>
      <c r="E43" s="49">
        <v>0</v>
      </c>
      <c r="F43" s="49">
        <v>0</v>
      </c>
      <c r="G43" s="50"/>
    </row>
    <row r="44" spans="1:7" x14ac:dyDescent="0.2">
      <c r="A44" s="1" t="s">
        <v>158</v>
      </c>
      <c r="B44" s="49">
        <v>0</v>
      </c>
      <c r="C44" s="49">
        <v>0</v>
      </c>
      <c r="D44" s="49">
        <v>0</v>
      </c>
      <c r="E44" s="49">
        <v>0</v>
      </c>
      <c r="F44" s="49">
        <v>0</v>
      </c>
      <c r="G44" s="50"/>
    </row>
    <row r="45" spans="1:7" x14ac:dyDescent="0.2">
      <c r="A45" s="1" t="s">
        <v>44</v>
      </c>
      <c r="B45" s="49">
        <v>0</v>
      </c>
      <c r="C45" s="49">
        <v>0</v>
      </c>
      <c r="D45" s="49">
        <v>0</v>
      </c>
      <c r="E45" s="49">
        <v>0</v>
      </c>
      <c r="F45" s="49">
        <v>0</v>
      </c>
      <c r="G45" s="50"/>
    </row>
    <row r="46" spans="1:7" x14ac:dyDescent="0.2">
      <c r="A46" s="1" t="s">
        <v>24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50"/>
    </row>
    <row r="47" spans="1:7" s="102" customFormat="1" x14ac:dyDescent="0.2">
      <c r="A47" s="322" t="s">
        <v>144</v>
      </c>
      <c r="B47" s="106">
        <v>0</v>
      </c>
      <c r="C47" s="106">
        <v>0</v>
      </c>
      <c r="D47" s="106">
        <v>0</v>
      </c>
      <c r="E47" s="106">
        <v>0</v>
      </c>
      <c r="F47" s="106">
        <v>0</v>
      </c>
      <c r="G47" s="376"/>
    </row>
    <row r="48" spans="1:7" x14ac:dyDescent="0.2">
      <c r="A48" s="340" t="s">
        <v>139</v>
      </c>
    </row>
    <row r="55" spans="1:9" s="312" customFormat="1" ht="14" x14ac:dyDescent="0.15">
      <c r="A55" s="448" t="s">
        <v>984</v>
      </c>
      <c r="B55" s="448"/>
      <c r="C55" s="448"/>
      <c r="D55" s="448"/>
      <c r="E55" s="448"/>
      <c r="F55" s="448"/>
      <c r="G55" s="448"/>
      <c r="H55" s="448"/>
      <c r="I55" s="448"/>
    </row>
    <row r="56" spans="1:9" x14ac:dyDescent="0.2">
      <c r="B56" s="1" t="s">
        <v>956</v>
      </c>
      <c r="C56" s="1" t="s">
        <v>131</v>
      </c>
      <c r="D56" s="1" t="s">
        <v>982</v>
      </c>
      <c r="E56" s="1" t="s">
        <v>146</v>
      </c>
      <c r="F56" s="1" t="s">
        <v>139</v>
      </c>
      <c r="G56" s="1" t="s">
        <v>973</v>
      </c>
      <c r="H56" s="1" t="s">
        <v>974</v>
      </c>
      <c r="I56" s="1" t="s">
        <v>975</v>
      </c>
    </row>
    <row r="57" spans="1:9" x14ac:dyDescent="0.2">
      <c r="A57" s="1" t="s">
        <v>159</v>
      </c>
      <c r="B57" s="49">
        <v>18</v>
      </c>
      <c r="C57" s="49">
        <v>61</v>
      </c>
      <c r="D57" s="49">
        <v>14</v>
      </c>
      <c r="E57" s="49">
        <v>22</v>
      </c>
      <c r="F57" s="337">
        <v>97</v>
      </c>
      <c r="G57" s="58">
        <v>63</v>
      </c>
      <c r="H57" s="49">
        <v>14</v>
      </c>
      <c r="I57" s="49">
        <v>23</v>
      </c>
    </row>
    <row r="58" spans="1:9" x14ac:dyDescent="0.2">
      <c r="A58" s="1" t="s">
        <v>160</v>
      </c>
      <c r="B58" s="49">
        <v>25</v>
      </c>
      <c r="C58" s="49">
        <v>35</v>
      </c>
      <c r="D58" s="49">
        <v>21</v>
      </c>
      <c r="E58" s="49">
        <v>5</v>
      </c>
      <c r="F58" s="337">
        <v>61</v>
      </c>
      <c r="G58" s="49">
        <v>57</v>
      </c>
      <c r="H58" s="49">
        <v>34</v>
      </c>
      <c r="I58" s="49">
        <v>8</v>
      </c>
    </row>
    <row r="59" spans="1:9" x14ac:dyDescent="0.2">
      <c r="A59" s="1" t="s">
        <v>137</v>
      </c>
      <c r="B59" s="49">
        <v>170</v>
      </c>
      <c r="C59" s="49">
        <v>285</v>
      </c>
      <c r="D59" s="49">
        <v>89</v>
      </c>
      <c r="E59" s="49">
        <v>130</v>
      </c>
      <c r="F59" s="337">
        <v>504</v>
      </c>
    </row>
    <row r="60" spans="1:9" x14ac:dyDescent="0.2">
      <c r="A60" s="1" t="s">
        <v>22</v>
      </c>
      <c r="B60" s="49">
        <v>4</v>
      </c>
      <c r="C60" s="49">
        <v>2</v>
      </c>
      <c r="D60" s="49">
        <v>4</v>
      </c>
      <c r="E60" s="49">
        <v>1</v>
      </c>
      <c r="F60" s="337">
        <v>7</v>
      </c>
    </row>
    <row r="61" spans="1:9" x14ac:dyDescent="0.2">
      <c r="A61" s="72" t="s">
        <v>157</v>
      </c>
      <c r="B61" s="49">
        <v>15</v>
      </c>
      <c r="C61" s="49">
        <v>15</v>
      </c>
      <c r="D61" s="49">
        <v>12</v>
      </c>
      <c r="E61" s="49">
        <v>0</v>
      </c>
      <c r="F61" s="337">
        <v>27</v>
      </c>
    </row>
    <row r="62" spans="1:9" x14ac:dyDescent="0.2">
      <c r="A62" s="1" t="s">
        <v>227</v>
      </c>
      <c r="B62" s="49">
        <v>1</v>
      </c>
      <c r="C62" s="49">
        <v>0</v>
      </c>
      <c r="D62" s="49">
        <v>0</v>
      </c>
      <c r="E62" s="49">
        <v>0</v>
      </c>
      <c r="F62" s="337">
        <v>0</v>
      </c>
    </row>
    <row r="63" spans="1:9" x14ac:dyDescent="0.2">
      <c r="A63" s="1" t="s">
        <v>136</v>
      </c>
      <c r="B63" s="49">
        <v>38</v>
      </c>
      <c r="C63" s="49">
        <v>109</v>
      </c>
      <c r="D63" s="49">
        <v>14</v>
      </c>
      <c r="E63" s="49">
        <v>20</v>
      </c>
      <c r="F63" s="337">
        <v>143</v>
      </c>
    </row>
    <row r="64" spans="1:9" x14ac:dyDescent="0.2">
      <c r="A64" s="1" t="s">
        <v>135</v>
      </c>
      <c r="B64" s="49">
        <v>71</v>
      </c>
      <c r="C64" s="49">
        <v>69</v>
      </c>
      <c r="D64" s="49">
        <v>41</v>
      </c>
      <c r="E64" s="49">
        <v>28</v>
      </c>
      <c r="F64" s="337">
        <v>138</v>
      </c>
    </row>
    <row r="65" spans="1:9" x14ac:dyDescent="0.2">
      <c r="A65" s="1" t="s">
        <v>143</v>
      </c>
      <c r="B65" s="49">
        <v>8</v>
      </c>
      <c r="C65" s="49">
        <v>30</v>
      </c>
      <c r="D65" s="49">
        <v>8</v>
      </c>
      <c r="E65" s="49">
        <v>9</v>
      </c>
      <c r="F65" s="337">
        <v>47</v>
      </c>
    </row>
    <row r="66" spans="1:9" x14ac:dyDescent="0.2">
      <c r="A66" s="1" t="s">
        <v>27</v>
      </c>
      <c r="B66" s="49">
        <v>1</v>
      </c>
      <c r="C66" s="49">
        <v>0</v>
      </c>
      <c r="D66" s="49">
        <v>0</v>
      </c>
      <c r="E66" s="49">
        <v>0</v>
      </c>
      <c r="F66" s="337">
        <v>0</v>
      </c>
    </row>
    <row r="67" spans="1:9" x14ac:dyDescent="0.2">
      <c r="A67" s="1" t="s">
        <v>151</v>
      </c>
      <c r="B67" s="49">
        <v>4</v>
      </c>
      <c r="C67" s="49">
        <v>0</v>
      </c>
      <c r="D67" s="49">
        <v>4</v>
      </c>
      <c r="E67" s="49">
        <v>0</v>
      </c>
      <c r="F67" s="337">
        <v>4</v>
      </c>
    </row>
    <row r="68" spans="1:9" x14ac:dyDescent="0.2">
      <c r="A68" s="1" t="s">
        <v>158</v>
      </c>
      <c r="B68" s="49">
        <v>9</v>
      </c>
      <c r="C68" s="49">
        <v>90</v>
      </c>
      <c r="D68" s="49">
        <v>2</v>
      </c>
      <c r="E68" s="49">
        <v>3</v>
      </c>
      <c r="F68" s="337">
        <v>95</v>
      </c>
    </row>
    <row r="69" spans="1:9" x14ac:dyDescent="0.2">
      <c r="A69" s="1" t="s">
        <v>44</v>
      </c>
      <c r="B69" s="49">
        <v>7</v>
      </c>
      <c r="C69" s="49">
        <v>4</v>
      </c>
      <c r="D69" s="49">
        <v>5</v>
      </c>
      <c r="E69" s="49">
        <v>3</v>
      </c>
      <c r="F69" s="337">
        <v>12</v>
      </c>
    </row>
    <row r="70" spans="1:9" x14ac:dyDescent="0.2">
      <c r="A70" s="1" t="s">
        <v>24</v>
      </c>
      <c r="B70" s="49">
        <v>5</v>
      </c>
      <c r="C70" s="49">
        <v>11</v>
      </c>
      <c r="D70" s="49">
        <v>4</v>
      </c>
      <c r="E70" s="49">
        <v>2</v>
      </c>
      <c r="F70" s="337">
        <v>17</v>
      </c>
    </row>
    <row r="71" spans="1:9" s="102" customFormat="1" x14ac:dyDescent="0.2">
      <c r="A71" s="322" t="s">
        <v>144</v>
      </c>
      <c r="B71" s="106">
        <v>61</v>
      </c>
      <c r="C71" s="106">
        <v>174</v>
      </c>
      <c r="D71" s="106">
        <v>48</v>
      </c>
      <c r="E71" s="106">
        <v>58</v>
      </c>
      <c r="F71" s="374">
        <v>282</v>
      </c>
    </row>
    <row r="72" spans="1:9" x14ac:dyDescent="0.2">
      <c r="A72" s="340" t="s">
        <v>983</v>
      </c>
      <c r="B72" s="54">
        <f t="shared" ref="B72:D72" si="0">SUM(B57:B71)</f>
        <v>437</v>
      </c>
      <c r="C72" s="54">
        <f t="shared" si="0"/>
        <v>885</v>
      </c>
      <c r="D72" s="54">
        <f t="shared" si="0"/>
        <v>266</v>
      </c>
      <c r="E72" s="54">
        <f>SUM(E57:E71)</f>
        <v>281</v>
      </c>
      <c r="F72" s="55">
        <f>SUM(F57:F71)</f>
        <v>1434</v>
      </c>
      <c r="G72" s="49">
        <v>62</v>
      </c>
      <c r="H72" s="49">
        <v>19</v>
      </c>
      <c r="I72" s="49">
        <v>20</v>
      </c>
    </row>
    <row r="77" spans="1:9" x14ac:dyDescent="0.2">
      <c r="A77" s="448" t="s">
        <v>985</v>
      </c>
      <c r="B77" s="448"/>
      <c r="C77" s="448"/>
      <c r="D77" s="448"/>
      <c r="E77" s="448"/>
      <c r="F77" s="448"/>
      <c r="G77" s="448"/>
      <c r="H77" s="448"/>
      <c r="I77" s="448"/>
    </row>
    <row r="78" spans="1:9" x14ac:dyDescent="0.2">
      <c r="B78" s="1" t="s">
        <v>956</v>
      </c>
      <c r="C78" s="1" t="s">
        <v>131</v>
      </c>
      <c r="D78" s="1" t="s">
        <v>982</v>
      </c>
      <c r="E78" s="1" t="s">
        <v>146</v>
      </c>
      <c r="F78" s="1" t="s">
        <v>139</v>
      </c>
      <c r="G78" s="1" t="s">
        <v>973</v>
      </c>
      <c r="H78" s="1" t="s">
        <v>974</v>
      </c>
      <c r="I78" s="1" t="s">
        <v>975</v>
      </c>
    </row>
    <row r="79" spans="1:9" x14ac:dyDescent="0.2">
      <c r="A79" s="1" t="s">
        <v>159</v>
      </c>
      <c r="B79" s="339">
        <v>1</v>
      </c>
      <c r="C79" s="49">
        <v>0</v>
      </c>
      <c r="D79" s="49">
        <v>0</v>
      </c>
      <c r="E79" s="49">
        <v>0</v>
      </c>
      <c r="F79" s="337">
        <v>0</v>
      </c>
      <c r="G79" s="58">
        <v>0</v>
      </c>
      <c r="H79" s="49">
        <v>0</v>
      </c>
      <c r="I79" s="49">
        <v>0</v>
      </c>
    </row>
    <row r="80" spans="1:9" x14ac:dyDescent="0.2">
      <c r="A80" s="1" t="s">
        <v>160</v>
      </c>
      <c r="B80" s="339">
        <v>2</v>
      </c>
      <c r="C80" s="49">
        <v>7</v>
      </c>
      <c r="D80" s="49">
        <v>1</v>
      </c>
      <c r="E80" s="49">
        <v>0</v>
      </c>
      <c r="F80" s="337">
        <v>8</v>
      </c>
      <c r="G80" s="49"/>
      <c r="H80" s="49"/>
      <c r="I80" s="49"/>
    </row>
    <row r="81" spans="1:9" x14ac:dyDescent="0.2">
      <c r="A81" s="1" t="s">
        <v>137</v>
      </c>
      <c r="B81" s="339">
        <v>48</v>
      </c>
      <c r="C81" s="49">
        <v>277</v>
      </c>
      <c r="D81" s="49">
        <v>115</v>
      </c>
      <c r="E81" s="49">
        <v>168</v>
      </c>
      <c r="F81" s="337">
        <v>560</v>
      </c>
    </row>
    <row r="82" spans="1:9" x14ac:dyDescent="0.2">
      <c r="A82" s="1" t="s">
        <v>22</v>
      </c>
      <c r="B82" s="339">
        <v>0</v>
      </c>
      <c r="C82" s="49">
        <v>0</v>
      </c>
      <c r="D82" s="49">
        <v>0</v>
      </c>
      <c r="E82" s="49">
        <v>0</v>
      </c>
      <c r="F82" s="337">
        <v>0</v>
      </c>
    </row>
    <row r="83" spans="1:9" x14ac:dyDescent="0.2">
      <c r="A83" s="72" t="s">
        <v>157</v>
      </c>
      <c r="B83" s="339">
        <v>0</v>
      </c>
      <c r="C83" s="49">
        <v>0</v>
      </c>
      <c r="D83" s="49">
        <v>0</v>
      </c>
      <c r="E83" s="49">
        <v>0</v>
      </c>
      <c r="F83" s="337">
        <v>0</v>
      </c>
    </row>
    <row r="84" spans="1:9" x14ac:dyDescent="0.2">
      <c r="A84" s="1" t="s">
        <v>227</v>
      </c>
      <c r="B84" s="339">
        <v>0</v>
      </c>
      <c r="C84" s="49">
        <v>0</v>
      </c>
      <c r="D84" s="49">
        <v>0</v>
      </c>
      <c r="E84" s="49">
        <v>0</v>
      </c>
      <c r="F84" s="337">
        <v>0</v>
      </c>
    </row>
    <row r="85" spans="1:9" x14ac:dyDescent="0.2">
      <c r="A85" s="1" t="s">
        <v>136</v>
      </c>
      <c r="B85" s="339">
        <v>1</v>
      </c>
      <c r="C85" s="49">
        <v>0</v>
      </c>
      <c r="D85" s="49">
        <v>0</v>
      </c>
      <c r="E85" s="49">
        <v>0</v>
      </c>
      <c r="F85" s="337">
        <v>0</v>
      </c>
    </row>
    <row r="86" spans="1:9" x14ac:dyDescent="0.2">
      <c r="A86" s="1" t="s">
        <v>135</v>
      </c>
      <c r="B86" s="339">
        <v>4</v>
      </c>
      <c r="C86" s="49">
        <v>64</v>
      </c>
      <c r="D86" s="49">
        <v>4</v>
      </c>
      <c r="E86" s="49">
        <v>16</v>
      </c>
      <c r="F86" s="337">
        <v>84</v>
      </c>
    </row>
    <row r="87" spans="1:9" x14ac:dyDescent="0.2">
      <c r="A87" s="1" t="s">
        <v>143</v>
      </c>
      <c r="B87" s="339">
        <v>0</v>
      </c>
      <c r="C87" s="49">
        <v>0</v>
      </c>
      <c r="D87" s="49">
        <v>0</v>
      </c>
      <c r="E87" s="49">
        <v>0</v>
      </c>
      <c r="F87" s="337">
        <v>0</v>
      </c>
    </row>
    <row r="88" spans="1:9" x14ac:dyDescent="0.2">
      <c r="A88" s="1" t="s">
        <v>27</v>
      </c>
      <c r="B88" s="339">
        <v>0</v>
      </c>
      <c r="C88" s="49">
        <v>0</v>
      </c>
      <c r="D88" s="49">
        <v>0</v>
      </c>
      <c r="E88" s="49">
        <v>0</v>
      </c>
      <c r="F88" s="337">
        <v>0</v>
      </c>
    </row>
    <row r="89" spans="1:9" x14ac:dyDescent="0.2">
      <c r="A89" s="1" t="s">
        <v>151</v>
      </c>
      <c r="B89" s="339">
        <v>0</v>
      </c>
      <c r="C89" s="49">
        <v>0</v>
      </c>
      <c r="D89" s="49">
        <v>0</v>
      </c>
      <c r="E89" s="49">
        <v>0</v>
      </c>
      <c r="F89" s="337">
        <v>0</v>
      </c>
    </row>
    <row r="90" spans="1:9" x14ac:dyDescent="0.2">
      <c r="A90" s="1" t="s">
        <v>158</v>
      </c>
      <c r="B90" s="339">
        <v>0</v>
      </c>
      <c r="C90" s="49">
        <v>0</v>
      </c>
      <c r="D90" s="49">
        <v>0</v>
      </c>
      <c r="E90" s="49">
        <v>0</v>
      </c>
      <c r="F90" s="337">
        <v>0</v>
      </c>
    </row>
    <row r="91" spans="1:9" x14ac:dyDescent="0.2">
      <c r="A91" s="1" t="s">
        <v>44</v>
      </c>
      <c r="B91" s="339">
        <v>2</v>
      </c>
      <c r="C91" s="49">
        <v>0</v>
      </c>
      <c r="D91" s="49">
        <v>0</v>
      </c>
      <c r="E91" s="49">
        <v>6</v>
      </c>
      <c r="F91" s="337">
        <v>6</v>
      </c>
    </row>
    <row r="92" spans="1:9" x14ac:dyDescent="0.2">
      <c r="A92" s="1" t="s">
        <v>24</v>
      </c>
      <c r="B92" s="339">
        <v>0</v>
      </c>
      <c r="C92" s="49">
        <v>0</v>
      </c>
      <c r="D92" s="49">
        <v>0</v>
      </c>
      <c r="E92" s="49">
        <v>0</v>
      </c>
      <c r="F92" s="337">
        <v>0</v>
      </c>
    </row>
    <row r="93" spans="1:9" s="102" customFormat="1" x14ac:dyDescent="0.2">
      <c r="A93" s="322" t="s">
        <v>144</v>
      </c>
      <c r="B93" s="402">
        <v>6</v>
      </c>
      <c r="C93" s="106">
        <v>82</v>
      </c>
      <c r="D93" s="106">
        <v>3</v>
      </c>
      <c r="E93" s="106">
        <v>2</v>
      </c>
      <c r="F93" s="374">
        <v>87</v>
      </c>
    </row>
    <row r="94" spans="1:9" s="353" customFormat="1" x14ac:dyDescent="0.2">
      <c r="A94" s="340" t="s">
        <v>983</v>
      </c>
      <c r="B94" s="54">
        <f>SUM(B79:B93)</f>
        <v>64</v>
      </c>
      <c r="C94" s="54">
        <f>SUM(C79:C93)</f>
        <v>430</v>
      </c>
      <c r="D94" s="54">
        <f t="shared" ref="D94" si="1">SUM(D79:D93)</f>
        <v>123</v>
      </c>
      <c r="E94" s="54">
        <f>SUM(E79:E93)</f>
        <v>192</v>
      </c>
      <c r="F94" s="55">
        <f>SUM(F79:F93)</f>
        <v>745</v>
      </c>
      <c r="G94" s="337">
        <v>58</v>
      </c>
      <c r="H94" s="337">
        <v>17</v>
      </c>
      <c r="I94" s="337">
        <v>26</v>
      </c>
    </row>
    <row r="99" spans="1:9" x14ac:dyDescent="0.2">
      <c r="A99" s="448" t="s">
        <v>986</v>
      </c>
      <c r="B99" s="448"/>
      <c r="C99" s="448"/>
      <c r="D99" s="448"/>
      <c r="E99" s="448"/>
      <c r="F99" s="448"/>
      <c r="G99" s="448"/>
      <c r="H99" s="448"/>
      <c r="I99" s="448"/>
    </row>
    <row r="100" spans="1:9" x14ac:dyDescent="0.2">
      <c r="B100" s="1" t="s">
        <v>956</v>
      </c>
      <c r="C100" s="1" t="s">
        <v>131</v>
      </c>
      <c r="D100" s="1" t="s">
        <v>982</v>
      </c>
      <c r="E100" s="1" t="s">
        <v>146</v>
      </c>
      <c r="F100" s="1" t="s">
        <v>139</v>
      </c>
      <c r="G100" s="1" t="s">
        <v>973</v>
      </c>
      <c r="H100" s="1" t="s">
        <v>974</v>
      </c>
      <c r="I100" s="1" t="s">
        <v>975</v>
      </c>
    </row>
    <row r="101" spans="1:9" x14ac:dyDescent="0.2">
      <c r="A101" s="72">
        <v>2011</v>
      </c>
    </row>
    <row r="102" spans="1:9" x14ac:dyDescent="0.2">
      <c r="A102" s="72">
        <v>2012</v>
      </c>
      <c r="C102" s="58">
        <v>885</v>
      </c>
      <c r="D102" s="58">
        <v>266</v>
      </c>
      <c r="E102" s="58">
        <v>281</v>
      </c>
      <c r="F102" s="58">
        <v>1434</v>
      </c>
    </row>
    <row r="103" spans="1:9" s="102" customFormat="1" x14ac:dyDescent="0.2">
      <c r="A103" s="322">
        <v>2013</v>
      </c>
      <c r="B103" s="374"/>
      <c r="C103" s="375">
        <v>430</v>
      </c>
      <c r="D103" s="375">
        <v>123</v>
      </c>
      <c r="E103" s="375">
        <v>192</v>
      </c>
      <c r="F103" s="375">
        <v>745</v>
      </c>
    </row>
    <row r="104" spans="1:9" s="353" customFormat="1" x14ac:dyDescent="0.2">
      <c r="A104" s="340" t="s">
        <v>139</v>
      </c>
      <c r="C104" s="54">
        <f>SUM(C102:C103)</f>
        <v>1315</v>
      </c>
      <c r="D104" s="54">
        <f t="shared" ref="D104:F104" si="2">SUM(D102:D103)</f>
        <v>389</v>
      </c>
      <c r="E104" s="54">
        <f t="shared" si="2"/>
        <v>473</v>
      </c>
      <c r="F104" s="55">
        <f t="shared" si="2"/>
        <v>2179</v>
      </c>
      <c r="G104" s="54">
        <v>60</v>
      </c>
      <c r="H104" s="54">
        <v>18</v>
      </c>
      <c r="I104" s="54">
        <v>22</v>
      </c>
    </row>
    <row r="110" spans="1:9" x14ac:dyDescent="0.2">
      <c r="A110" s="447" t="s">
        <v>989</v>
      </c>
      <c r="B110" s="447"/>
      <c r="C110" s="447"/>
      <c r="D110" s="447"/>
      <c r="E110" s="447"/>
      <c r="F110" s="447"/>
      <c r="G110" s="447"/>
      <c r="H110" s="447"/>
    </row>
    <row r="111" spans="1:9" x14ac:dyDescent="0.2">
      <c r="A111" s="72"/>
      <c r="B111" s="72" t="s">
        <v>987</v>
      </c>
      <c r="C111" s="72" t="s">
        <v>330</v>
      </c>
      <c r="D111" s="72" t="s">
        <v>262</v>
      </c>
      <c r="E111" s="72" t="s">
        <v>260</v>
      </c>
      <c r="F111" s="72" t="s">
        <v>328</v>
      </c>
      <c r="G111" s="72" t="s">
        <v>470</v>
      </c>
      <c r="H111" s="317" t="s">
        <v>988</v>
      </c>
    </row>
    <row r="112" spans="1:9" x14ac:dyDescent="0.2">
      <c r="A112" s="72">
        <v>2010</v>
      </c>
      <c r="B112" s="49"/>
      <c r="C112" s="49"/>
      <c r="D112" s="49"/>
      <c r="E112" s="49"/>
      <c r="F112" s="49"/>
      <c r="G112" s="49"/>
    </row>
    <row r="113" spans="1:8" x14ac:dyDescent="0.2">
      <c r="A113" s="72">
        <v>2011</v>
      </c>
      <c r="B113" s="49"/>
      <c r="C113" s="49"/>
      <c r="D113" s="49"/>
      <c r="E113" s="49"/>
      <c r="F113" s="49"/>
      <c r="G113" s="49"/>
    </row>
    <row r="114" spans="1:8" x14ac:dyDescent="0.2">
      <c r="A114" s="72">
        <v>2012</v>
      </c>
      <c r="B114" s="49"/>
      <c r="C114" s="49"/>
      <c r="D114" s="49"/>
      <c r="E114" s="49"/>
      <c r="F114" s="49"/>
      <c r="G114" s="49"/>
    </row>
    <row r="115" spans="1:8" s="102" customFormat="1" x14ac:dyDescent="0.2">
      <c r="A115" s="322">
        <v>2013</v>
      </c>
      <c r="B115" s="106"/>
      <c r="C115" s="106"/>
      <c r="D115" s="106"/>
      <c r="E115" s="106"/>
      <c r="F115" s="106"/>
      <c r="G115" s="106"/>
    </row>
    <row r="116" spans="1:8" s="353" customFormat="1" x14ac:dyDescent="0.2">
      <c r="A116" s="340" t="s">
        <v>139</v>
      </c>
      <c r="B116" s="54"/>
      <c r="C116" s="54"/>
      <c r="D116" s="54"/>
      <c r="E116" s="54"/>
      <c r="F116" s="54"/>
      <c r="G116" s="54"/>
    </row>
    <row r="120" spans="1:8" x14ac:dyDescent="0.2">
      <c r="A120" s="447" t="s">
        <v>990</v>
      </c>
      <c r="B120" s="447"/>
      <c r="C120" s="447"/>
      <c r="D120" s="447"/>
      <c r="E120" s="447"/>
      <c r="F120" s="447"/>
      <c r="G120" s="447"/>
      <c r="H120" s="447"/>
    </row>
    <row r="121" spans="1:8" x14ac:dyDescent="0.2">
      <c r="A121" s="72"/>
      <c r="B121" s="72" t="s">
        <v>987</v>
      </c>
      <c r="C121" s="72" t="s">
        <v>330</v>
      </c>
      <c r="D121" s="72" t="s">
        <v>262</v>
      </c>
      <c r="E121" s="72" t="s">
        <v>260</v>
      </c>
      <c r="F121" s="72" t="s">
        <v>328</v>
      </c>
      <c r="G121" s="72" t="s">
        <v>470</v>
      </c>
      <c r="H121" s="317" t="s">
        <v>988</v>
      </c>
    </row>
    <row r="122" spans="1:8" x14ac:dyDescent="0.2">
      <c r="A122" s="72">
        <v>2010</v>
      </c>
      <c r="B122" s="49"/>
      <c r="C122" s="49"/>
      <c r="D122" s="49"/>
      <c r="E122" s="49"/>
      <c r="F122" s="49"/>
      <c r="G122" s="49"/>
    </row>
    <row r="123" spans="1:8" x14ac:dyDescent="0.2">
      <c r="A123" s="72">
        <v>2011</v>
      </c>
      <c r="B123" s="49"/>
      <c r="C123" s="49"/>
      <c r="D123" s="49"/>
      <c r="E123" s="49"/>
      <c r="F123" s="49"/>
      <c r="G123" s="49"/>
    </row>
    <row r="124" spans="1:8" x14ac:dyDescent="0.2">
      <c r="A124" s="72">
        <v>2012</v>
      </c>
      <c r="B124" s="49"/>
      <c r="C124" s="49"/>
      <c r="D124" s="49"/>
      <c r="E124" s="49"/>
      <c r="F124" s="49"/>
      <c r="G124" s="49"/>
    </row>
    <row r="125" spans="1:8" s="102" customFormat="1" x14ac:dyDescent="0.2">
      <c r="A125" s="322">
        <v>2013</v>
      </c>
      <c r="B125" s="106"/>
      <c r="C125" s="106"/>
      <c r="D125" s="106"/>
      <c r="E125" s="106"/>
      <c r="F125" s="106"/>
      <c r="G125" s="106"/>
    </row>
    <row r="126" spans="1:8" s="353" customFormat="1" x14ac:dyDescent="0.2">
      <c r="A126" s="340" t="s">
        <v>139</v>
      </c>
      <c r="B126" s="54"/>
      <c r="C126" s="456" t="s">
        <v>1038</v>
      </c>
      <c r="D126" s="54"/>
      <c r="E126" s="54"/>
      <c r="F126" s="54"/>
      <c r="G126" s="54"/>
    </row>
    <row r="130" spans="1:11" x14ac:dyDescent="0.2">
      <c r="A130" s="447" t="s">
        <v>990</v>
      </c>
      <c r="B130" s="447"/>
      <c r="C130" s="447"/>
      <c r="D130" s="447"/>
      <c r="E130" s="447"/>
      <c r="F130" s="447"/>
      <c r="G130" s="447"/>
      <c r="H130" s="447"/>
    </row>
    <row r="131" spans="1:11" x14ac:dyDescent="0.2">
      <c r="A131" s="72"/>
      <c r="B131" s="72" t="s">
        <v>987</v>
      </c>
      <c r="C131" s="72" t="s">
        <v>330</v>
      </c>
      <c r="D131" s="72" t="s">
        <v>262</v>
      </c>
      <c r="E131" s="72" t="s">
        <v>260</v>
      </c>
      <c r="F131" s="72" t="s">
        <v>328</v>
      </c>
      <c r="G131" s="72" t="s">
        <v>470</v>
      </c>
      <c r="H131" s="317" t="s">
        <v>988</v>
      </c>
    </row>
    <row r="132" spans="1:11" x14ac:dyDescent="0.2">
      <c r="A132" s="72">
        <v>2010</v>
      </c>
      <c r="B132" s="49"/>
      <c r="C132" s="49"/>
      <c r="D132" s="49"/>
      <c r="E132" s="49"/>
      <c r="F132" s="49"/>
      <c r="G132" s="49"/>
    </row>
    <row r="133" spans="1:11" x14ac:dyDescent="0.2">
      <c r="A133" s="72">
        <v>2011</v>
      </c>
      <c r="B133" s="49"/>
      <c r="C133" s="49"/>
      <c r="D133" s="49"/>
      <c r="E133" s="49"/>
      <c r="F133" s="49"/>
      <c r="G133" s="49"/>
    </row>
    <row r="134" spans="1:11" x14ac:dyDescent="0.2">
      <c r="A134" s="72">
        <v>2012</v>
      </c>
      <c r="B134" s="49"/>
      <c r="C134" s="49"/>
      <c r="D134" s="49"/>
      <c r="E134" s="49"/>
      <c r="F134" s="49"/>
      <c r="G134" s="49"/>
    </row>
    <row r="135" spans="1:11" s="102" customFormat="1" x14ac:dyDescent="0.2">
      <c r="A135" s="322">
        <v>2013</v>
      </c>
      <c r="B135" s="106"/>
      <c r="C135" s="106"/>
      <c r="D135" s="106"/>
      <c r="E135" s="106"/>
      <c r="F135" s="106"/>
      <c r="G135" s="106"/>
    </row>
    <row r="136" spans="1:11" s="353" customFormat="1" x14ac:dyDescent="0.2">
      <c r="A136" s="340" t="s">
        <v>139</v>
      </c>
      <c r="B136" s="54"/>
      <c r="C136" s="54"/>
      <c r="D136" s="54"/>
      <c r="E136" s="54"/>
      <c r="F136" s="54"/>
      <c r="G136" s="54"/>
    </row>
    <row r="142" spans="1:11" x14ac:dyDescent="0.2">
      <c r="A142" s="444" t="s">
        <v>1024</v>
      </c>
      <c r="B142" s="444"/>
      <c r="C142" s="444"/>
      <c r="D142" s="444"/>
      <c r="E142" s="444"/>
      <c r="G142" s="444" t="s">
        <v>733</v>
      </c>
      <c r="H142" s="444"/>
      <c r="I142" s="444"/>
      <c r="J142" s="444"/>
      <c r="K142" s="444"/>
    </row>
    <row r="143" spans="1:11" x14ac:dyDescent="0.2">
      <c r="A143" s="75"/>
      <c r="B143" s="1">
        <v>2011</v>
      </c>
      <c r="C143" s="1">
        <v>2012</v>
      </c>
      <c r="D143" s="1">
        <v>2013</v>
      </c>
      <c r="E143" s="112" t="s">
        <v>139</v>
      </c>
      <c r="G143" s="1" t="s">
        <v>1025</v>
      </c>
      <c r="H143" s="1" t="s">
        <v>1026</v>
      </c>
      <c r="I143" s="1" t="s">
        <v>330</v>
      </c>
      <c r="J143" s="1" t="s">
        <v>146</v>
      </c>
      <c r="K143" s="112" t="s">
        <v>139</v>
      </c>
    </row>
    <row r="144" spans="1:11" x14ac:dyDescent="0.2">
      <c r="A144" s="1" t="s">
        <v>159</v>
      </c>
      <c r="B144" s="49">
        <v>0</v>
      </c>
      <c r="C144" s="49">
        <v>0</v>
      </c>
      <c r="D144" s="49">
        <v>0</v>
      </c>
      <c r="E144" s="50">
        <f t="shared" ref="E144:E153" si="3">SUM(B144:D144)</f>
        <v>0</v>
      </c>
      <c r="G144" s="49">
        <v>0</v>
      </c>
      <c r="H144" s="49">
        <v>0</v>
      </c>
      <c r="I144" s="49">
        <v>0</v>
      </c>
      <c r="J144" s="49">
        <v>0</v>
      </c>
      <c r="K144" s="50"/>
    </row>
    <row r="145" spans="1:11" x14ac:dyDescent="0.2">
      <c r="A145" s="1" t="s">
        <v>160</v>
      </c>
      <c r="B145" s="49">
        <v>0</v>
      </c>
      <c r="C145" s="49">
        <v>0</v>
      </c>
      <c r="D145" s="49">
        <v>0</v>
      </c>
      <c r="E145" s="50">
        <f t="shared" si="3"/>
        <v>0</v>
      </c>
      <c r="G145" s="49">
        <v>0</v>
      </c>
      <c r="H145" s="49">
        <v>0</v>
      </c>
      <c r="I145" s="49">
        <v>0</v>
      </c>
      <c r="J145" s="49">
        <v>0</v>
      </c>
      <c r="K145" s="50"/>
    </row>
    <row r="146" spans="1:11" x14ac:dyDescent="0.2">
      <c r="A146" s="1" t="s">
        <v>137</v>
      </c>
      <c r="B146" s="49">
        <v>0</v>
      </c>
      <c r="C146" s="49">
        <v>0</v>
      </c>
      <c r="D146" s="49">
        <v>0</v>
      </c>
      <c r="E146" s="50">
        <f t="shared" si="3"/>
        <v>0</v>
      </c>
      <c r="G146" s="49">
        <v>0</v>
      </c>
      <c r="H146" s="49">
        <v>0</v>
      </c>
      <c r="I146" s="49">
        <v>0</v>
      </c>
      <c r="J146" s="49">
        <v>0</v>
      </c>
      <c r="K146" s="50"/>
    </row>
    <row r="147" spans="1:11" x14ac:dyDescent="0.2">
      <c r="A147" s="1" t="s">
        <v>22</v>
      </c>
      <c r="B147" s="49">
        <v>0</v>
      </c>
      <c r="C147" s="49">
        <v>0</v>
      </c>
      <c r="D147" s="49">
        <v>0</v>
      </c>
      <c r="E147" s="50">
        <f t="shared" si="3"/>
        <v>0</v>
      </c>
      <c r="G147" s="49">
        <v>0</v>
      </c>
      <c r="H147" s="49">
        <v>0</v>
      </c>
      <c r="I147" s="49">
        <v>0</v>
      </c>
      <c r="J147" s="49">
        <v>0</v>
      </c>
      <c r="K147" s="50"/>
    </row>
    <row r="148" spans="1:11" x14ac:dyDescent="0.2">
      <c r="A148" s="72" t="s">
        <v>157</v>
      </c>
      <c r="B148" s="49">
        <v>0</v>
      </c>
      <c r="C148" s="49">
        <v>0</v>
      </c>
      <c r="D148" s="49">
        <v>0</v>
      </c>
      <c r="E148" s="50">
        <f t="shared" si="3"/>
        <v>0</v>
      </c>
      <c r="G148" s="49">
        <v>0</v>
      </c>
      <c r="H148" s="49">
        <v>0</v>
      </c>
      <c r="I148" s="49">
        <v>0</v>
      </c>
      <c r="J148" s="49">
        <v>0</v>
      </c>
      <c r="K148" s="50"/>
    </row>
    <row r="149" spans="1:11" x14ac:dyDescent="0.2">
      <c r="A149" s="1" t="s">
        <v>227</v>
      </c>
      <c r="B149" s="49">
        <v>0</v>
      </c>
      <c r="C149" s="49">
        <v>0</v>
      </c>
      <c r="D149" s="49">
        <v>0</v>
      </c>
      <c r="E149" s="50">
        <f t="shared" si="3"/>
        <v>0</v>
      </c>
      <c r="G149" s="49">
        <v>0</v>
      </c>
      <c r="H149" s="49">
        <v>0</v>
      </c>
      <c r="I149" s="49">
        <v>0</v>
      </c>
      <c r="J149" s="49">
        <v>0</v>
      </c>
      <c r="K149" s="50"/>
    </row>
    <row r="150" spans="1:11" x14ac:dyDescent="0.2">
      <c r="A150" s="1" t="s">
        <v>136</v>
      </c>
      <c r="B150" s="49">
        <v>0</v>
      </c>
      <c r="C150" s="49">
        <v>0</v>
      </c>
      <c r="D150" s="49">
        <v>0</v>
      </c>
      <c r="E150" s="50">
        <f t="shared" si="3"/>
        <v>0</v>
      </c>
      <c r="G150" s="49">
        <v>0</v>
      </c>
      <c r="H150" s="49">
        <v>0</v>
      </c>
      <c r="I150" s="49">
        <v>0</v>
      </c>
      <c r="J150" s="49">
        <v>0</v>
      </c>
      <c r="K150" s="50"/>
    </row>
    <row r="151" spans="1:11" x14ac:dyDescent="0.2">
      <c r="A151" s="1" t="s">
        <v>135</v>
      </c>
      <c r="B151" s="49">
        <v>0</v>
      </c>
      <c r="C151" s="49">
        <v>0</v>
      </c>
      <c r="D151" s="49">
        <v>0</v>
      </c>
      <c r="E151" s="50">
        <f t="shared" si="3"/>
        <v>0</v>
      </c>
      <c r="G151" s="49">
        <v>0</v>
      </c>
      <c r="H151" s="49">
        <v>0</v>
      </c>
      <c r="I151" s="49">
        <v>0</v>
      </c>
      <c r="J151" s="49">
        <v>0</v>
      </c>
      <c r="K151" s="50"/>
    </row>
    <row r="152" spans="1:11" x14ac:dyDescent="0.2">
      <c r="A152" s="1" t="s">
        <v>143</v>
      </c>
      <c r="B152" s="49">
        <v>0</v>
      </c>
      <c r="C152" s="49">
        <v>0</v>
      </c>
      <c r="D152" s="49">
        <v>0</v>
      </c>
      <c r="E152" s="50">
        <f t="shared" si="3"/>
        <v>0</v>
      </c>
      <c r="G152" s="49">
        <v>0</v>
      </c>
      <c r="H152" s="49">
        <v>0</v>
      </c>
      <c r="I152" s="49">
        <v>0</v>
      </c>
      <c r="J152" s="49">
        <v>0</v>
      </c>
      <c r="K152" s="50"/>
    </row>
    <row r="153" spans="1:11" x14ac:dyDescent="0.2">
      <c r="A153" s="1" t="s">
        <v>27</v>
      </c>
      <c r="B153" s="49">
        <v>0</v>
      </c>
      <c r="C153" s="49">
        <v>0</v>
      </c>
      <c r="D153" s="49">
        <v>0</v>
      </c>
      <c r="E153" s="50">
        <f t="shared" si="3"/>
        <v>0</v>
      </c>
      <c r="G153" s="49">
        <v>0</v>
      </c>
      <c r="H153" s="49">
        <v>0</v>
      </c>
      <c r="I153" s="49">
        <v>0</v>
      </c>
      <c r="J153" s="49">
        <v>0</v>
      </c>
      <c r="K153" s="50"/>
    </row>
    <row r="154" spans="1:11" x14ac:dyDescent="0.2">
      <c r="A154" s="1" t="s">
        <v>151</v>
      </c>
      <c r="B154" s="49">
        <v>0</v>
      </c>
      <c r="C154" s="49">
        <v>0</v>
      </c>
      <c r="D154" s="49">
        <v>0</v>
      </c>
      <c r="E154" s="50">
        <v>0</v>
      </c>
      <c r="G154" s="49">
        <v>0</v>
      </c>
      <c r="H154" s="49">
        <v>0</v>
      </c>
      <c r="I154" s="49">
        <v>0</v>
      </c>
      <c r="J154" s="49">
        <v>0</v>
      </c>
      <c r="K154" s="50"/>
    </row>
    <row r="155" spans="1:11" x14ac:dyDescent="0.2">
      <c r="A155" s="1" t="s">
        <v>158</v>
      </c>
      <c r="B155" s="49">
        <v>0</v>
      </c>
      <c r="C155" s="49">
        <v>0</v>
      </c>
      <c r="D155" s="49">
        <v>0</v>
      </c>
      <c r="E155" s="50">
        <f>SUM(B155:D155)</f>
        <v>0</v>
      </c>
      <c r="G155" s="49">
        <v>0</v>
      </c>
      <c r="H155" s="49">
        <v>0</v>
      </c>
      <c r="I155" s="49">
        <v>0</v>
      </c>
      <c r="J155" s="49">
        <v>0</v>
      </c>
      <c r="K155" s="50"/>
    </row>
    <row r="156" spans="1:11" x14ac:dyDescent="0.2">
      <c r="A156" s="1" t="s">
        <v>44</v>
      </c>
      <c r="B156" s="49">
        <v>0</v>
      </c>
      <c r="C156" s="49">
        <v>0</v>
      </c>
      <c r="D156" s="49">
        <v>0</v>
      </c>
      <c r="E156" s="50">
        <f>SUM(B156:D156)</f>
        <v>0</v>
      </c>
      <c r="G156" s="49">
        <v>0</v>
      </c>
      <c r="H156" s="49">
        <v>0</v>
      </c>
      <c r="I156" s="49">
        <v>0</v>
      </c>
      <c r="J156" s="49">
        <v>0</v>
      </c>
      <c r="K156" s="50"/>
    </row>
    <row r="157" spans="1:11" x14ac:dyDescent="0.2">
      <c r="A157" s="1" t="s">
        <v>24</v>
      </c>
      <c r="B157" s="49">
        <v>0</v>
      </c>
      <c r="C157" s="49">
        <v>0</v>
      </c>
      <c r="D157" s="49">
        <v>0</v>
      </c>
      <c r="E157" s="50">
        <f>SUM(B157:D157)</f>
        <v>0</v>
      </c>
      <c r="G157" s="49">
        <v>0</v>
      </c>
      <c r="H157" s="49">
        <v>0</v>
      </c>
      <c r="I157" s="49">
        <v>0</v>
      </c>
      <c r="J157" s="49">
        <v>0</v>
      </c>
      <c r="K157" s="50"/>
    </row>
    <row r="158" spans="1:11" s="102" customFormat="1" x14ac:dyDescent="0.2">
      <c r="A158" s="322" t="s">
        <v>144</v>
      </c>
      <c r="B158" s="106">
        <v>0</v>
      </c>
      <c r="C158" s="106">
        <v>0</v>
      </c>
      <c r="D158" s="106">
        <v>0</v>
      </c>
      <c r="E158" s="376">
        <f>SUM(B158:D158)</f>
        <v>0</v>
      </c>
      <c r="G158" s="106">
        <v>0</v>
      </c>
      <c r="H158" s="106">
        <v>0</v>
      </c>
      <c r="I158" s="106">
        <v>0</v>
      </c>
      <c r="J158" s="106">
        <v>0</v>
      </c>
      <c r="K158" s="376"/>
    </row>
    <row r="159" spans="1:11" s="353" customFormat="1" x14ac:dyDescent="0.2">
      <c r="A159" s="340" t="s">
        <v>139</v>
      </c>
      <c r="B159" s="54"/>
      <c r="C159" s="54"/>
      <c r="D159" s="54"/>
      <c r="E159" s="54"/>
      <c r="G159" s="54">
        <f>SUM(G144:G158)</f>
        <v>0</v>
      </c>
      <c r="H159" s="54">
        <f>SUM(H144:H158)</f>
        <v>0</v>
      </c>
      <c r="I159" s="54">
        <f>SUM(I144:I158)</f>
        <v>0</v>
      </c>
      <c r="J159" s="54"/>
      <c r="K159" s="357"/>
    </row>
    <row r="164" spans="1:47" x14ac:dyDescent="0.2">
      <c r="A164" s="446" t="s">
        <v>1029</v>
      </c>
      <c r="B164" s="446"/>
      <c r="C164" s="446"/>
      <c r="D164" s="446"/>
      <c r="E164" s="446"/>
      <c r="F164" s="446"/>
      <c r="G164" s="446"/>
      <c r="H164" s="446"/>
      <c r="I164" s="446"/>
      <c r="J164" s="446"/>
      <c r="K164" s="446"/>
      <c r="L164" s="378"/>
      <c r="M164" s="378"/>
      <c r="N164" s="378"/>
      <c r="O164" s="378"/>
      <c r="P164" s="378"/>
      <c r="Q164" s="378"/>
      <c r="R164" s="378"/>
      <c r="S164" s="378"/>
      <c r="T164" s="378"/>
      <c r="U164" s="378"/>
      <c r="V164" s="378"/>
      <c r="W164" s="378"/>
      <c r="X164" s="18"/>
      <c r="Y164" s="18"/>
      <c r="Z164" s="18"/>
      <c r="AA164" s="18"/>
      <c r="AB164" s="286"/>
      <c r="AC164" s="18"/>
      <c r="AD164" s="18"/>
      <c r="AE164" s="18"/>
      <c r="AF164" s="18"/>
      <c r="AG164" s="18"/>
      <c r="AH164" s="18"/>
      <c r="AI164" s="18"/>
      <c r="AJ164" s="18"/>
      <c r="AK164" s="286"/>
      <c r="AL164" s="18"/>
      <c r="AM164" s="18"/>
      <c r="AN164" s="18"/>
      <c r="AO164" s="18"/>
      <c r="AP164" s="18"/>
      <c r="AQ164" s="18"/>
      <c r="AR164" s="18"/>
      <c r="AT164" s="286"/>
      <c r="AU164" s="18"/>
    </row>
    <row r="165" spans="1:47" x14ac:dyDescent="0.2">
      <c r="A165" s="285"/>
      <c r="B165" s="445">
        <v>2009</v>
      </c>
      <c r="C165" s="445"/>
      <c r="D165" s="445"/>
      <c r="E165" s="445"/>
      <c r="F165" s="445"/>
      <c r="G165" s="445"/>
      <c r="H165" s="445"/>
      <c r="I165" s="445"/>
      <c r="J165" s="445"/>
      <c r="K165" s="442">
        <v>2010</v>
      </c>
      <c r="L165" s="442"/>
      <c r="M165" s="442"/>
      <c r="N165" s="442"/>
      <c r="O165" s="442"/>
      <c r="P165" s="442"/>
      <c r="Q165" s="442"/>
      <c r="R165" s="442"/>
      <c r="S165" s="442"/>
      <c r="T165" s="442">
        <v>2011</v>
      </c>
      <c r="U165" s="442"/>
      <c r="V165" s="442"/>
      <c r="W165" s="442"/>
      <c r="X165" s="442"/>
      <c r="Y165" s="442"/>
      <c r="Z165" s="442"/>
      <c r="AA165" s="442"/>
      <c r="AB165" s="442"/>
      <c r="AC165" s="442">
        <v>2012</v>
      </c>
      <c r="AD165" s="442"/>
      <c r="AE165" s="442"/>
      <c r="AF165" s="442"/>
      <c r="AG165" s="442"/>
      <c r="AH165" s="442"/>
      <c r="AI165" s="442"/>
      <c r="AJ165" s="442"/>
      <c r="AK165" s="442"/>
      <c r="AL165" s="442">
        <v>2013</v>
      </c>
      <c r="AM165" s="442"/>
      <c r="AN165" s="442"/>
      <c r="AO165" s="442"/>
      <c r="AP165" s="442"/>
      <c r="AQ165" s="442"/>
      <c r="AR165" s="442"/>
      <c r="AS165" s="442"/>
      <c r="AT165" s="442"/>
    </row>
    <row r="166" spans="1:47" x14ac:dyDescent="0.2">
      <c r="A166" s="75"/>
      <c r="B166" s="1" t="s">
        <v>1030</v>
      </c>
      <c r="C166" s="1" t="s">
        <v>260</v>
      </c>
      <c r="D166" s="283" t="s">
        <v>262</v>
      </c>
      <c r="E166" s="283" t="s">
        <v>688</v>
      </c>
      <c r="F166" s="283" t="s">
        <v>726</v>
      </c>
      <c r="G166" s="283" t="s">
        <v>330</v>
      </c>
      <c r="H166" s="283" t="s">
        <v>1032</v>
      </c>
      <c r="I166" s="283" t="s">
        <v>1033</v>
      </c>
      <c r="J166" s="287" t="s">
        <v>139</v>
      </c>
      <c r="K166" s="1" t="s">
        <v>1030</v>
      </c>
      <c r="L166" s="1" t="s">
        <v>260</v>
      </c>
      <c r="M166" s="283" t="s">
        <v>262</v>
      </c>
      <c r="N166" s="283" t="s">
        <v>688</v>
      </c>
      <c r="O166" s="283" t="s">
        <v>726</v>
      </c>
      <c r="P166" s="283" t="s">
        <v>330</v>
      </c>
      <c r="Q166" s="283" t="s">
        <v>1032</v>
      </c>
      <c r="R166" s="283" t="s">
        <v>1033</v>
      </c>
      <c r="S166" s="287" t="s">
        <v>139</v>
      </c>
      <c r="T166" s="1" t="s">
        <v>1030</v>
      </c>
      <c r="U166" s="1" t="s">
        <v>260</v>
      </c>
      <c r="V166" s="283" t="s">
        <v>262</v>
      </c>
      <c r="W166" s="283" t="s">
        <v>688</v>
      </c>
      <c r="X166" s="283" t="s">
        <v>726</v>
      </c>
      <c r="Y166" s="283" t="s">
        <v>330</v>
      </c>
      <c r="Z166" s="283" t="s">
        <v>1032</v>
      </c>
      <c r="AA166" s="283" t="s">
        <v>1033</v>
      </c>
      <c r="AB166" s="287" t="s">
        <v>139</v>
      </c>
      <c r="AC166" s="1" t="s">
        <v>1030</v>
      </c>
      <c r="AD166" s="1" t="s">
        <v>260</v>
      </c>
      <c r="AE166" s="283" t="s">
        <v>262</v>
      </c>
      <c r="AF166" s="283" t="s">
        <v>688</v>
      </c>
      <c r="AG166" s="283" t="s">
        <v>726</v>
      </c>
      <c r="AH166" s="283" t="s">
        <v>330</v>
      </c>
      <c r="AI166" s="283" t="s">
        <v>1032</v>
      </c>
      <c r="AJ166" s="283" t="s">
        <v>1033</v>
      </c>
      <c r="AK166" s="287" t="s">
        <v>139</v>
      </c>
      <c r="AL166" s="1" t="s">
        <v>1030</v>
      </c>
      <c r="AM166" s="1" t="s">
        <v>260</v>
      </c>
      <c r="AN166" s="283" t="s">
        <v>262</v>
      </c>
      <c r="AO166" s="283" t="s">
        <v>688</v>
      </c>
      <c r="AP166" s="283" t="s">
        <v>726</v>
      </c>
      <c r="AQ166" s="283" t="s">
        <v>330</v>
      </c>
      <c r="AR166" s="283" t="s">
        <v>1032</v>
      </c>
      <c r="AS166" s="283" t="s">
        <v>1033</v>
      </c>
      <c r="AT166" s="287" t="s">
        <v>139</v>
      </c>
    </row>
    <row r="167" spans="1:47" x14ac:dyDescent="0.2">
      <c r="A167" s="1" t="s">
        <v>159</v>
      </c>
      <c r="B167" s="49">
        <v>0</v>
      </c>
      <c r="C167" s="49"/>
      <c r="D167" s="284"/>
      <c r="E167" s="284"/>
      <c r="F167" s="284"/>
      <c r="G167" s="284"/>
      <c r="H167" s="284"/>
      <c r="I167" s="284"/>
      <c r="J167" s="288"/>
      <c r="K167" s="49">
        <v>0</v>
      </c>
      <c r="L167" s="49"/>
      <c r="M167" s="49"/>
      <c r="N167" s="49"/>
      <c r="O167" s="49"/>
      <c r="P167" s="49"/>
      <c r="Q167" s="49"/>
      <c r="R167" s="49"/>
      <c r="S167" s="288"/>
      <c r="T167" s="49">
        <v>0</v>
      </c>
      <c r="U167" s="49"/>
      <c r="V167" s="49"/>
      <c r="W167" s="49"/>
      <c r="X167" s="49"/>
      <c r="Y167" s="49"/>
      <c r="Z167" s="49"/>
      <c r="AA167" s="49"/>
      <c r="AB167" s="288">
        <f t="shared" ref="AB167:AB181" si="4">SUM(T167:AA167)</f>
        <v>0</v>
      </c>
      <c r="AC167" s="49">
        <v>0</v>
      </c>
      <c r="AD167" s="49"/>
      <c r="AE167" s="49"/>
      <c r="AF167" s="49"/>
      <c r="AG167" s="49"/>
      <c r="AH167" s="49"/>
      <c r="AI167" s="49"/>
      <c r="AJ167" s="49"/>
      <c r="AK167" s="288">
        <f t="shared" ref="AK167:AK181" si="5">SUM(AC167:AJ167)</f>
        <v>0</v>
      </c>
      <c r="AL167" s="49">
        <v>0</v>
      </c>
      <c r="AM167" s="49"/>
      <c r="AN167" s="49"/>
      <c r="AO167" s="49"/>
      <c r="AP167" s="49"/>
      <c r="AQ167" s="49"/>
      <c r="AR167" s="49"/>
      <c r="AS167" s="49"/>
      <c r="AT167" s="288">
        <f t="shared" ref="AT167:AT181" si="6">SUM(AL167:AS167)</f>
        <v>0</v>
      </c>
    </row>
    <row r="168" spans="1:47" x14ac:dyDescent="0.2">
      <c r="A168" s="1" t="s">
        <v>160</v>
      </c>
      <c r="B168" s="49">
        <v>0</v>
      </c>
      <c r="C168" s="49"/>
      <c r="D168" s="284"/>
      <c r="E168" s="284"/>
      <c r="F168" s="284"/>
      <c r="G168" s="284"/>
      <c r="H168" s="284"/>
      <c r="I168" s="284"/>
      <c r="J168" s="288"/>
      <c r="K168" s="49">
        <v>0</v>
      </c>
      <c r="L168" s="49"/>
      <c r="M168" s="49"/>
      <c r="N168" s="49"/>
      <c r="O168" s="49">
        <v>1</v>
      </c>
      <c r="P168" s="49"/>
      <c r="Q168" s="49"/>
      <c r="R168" s="49"/>
      <c r="S168" s="288"/>
      <c r="T168" s="49">
        <v>0</v>
      </c>
      <c r="U168" s="49"/>
      <c r="V168" s="49"/>
      <c r="W168" s="49"/>
      <c r="X168" s="49"/>
      <c r="Y168" s="49"/>
      <c r="Z168" s="49"/>
      <c r="AA168" s="49"/>
      <c r="AB168" s="288">
        <f t="shared" si="4"/>
        <v>0</v>
      </c>
      <c r="AC168" s="49">
        <v>0</v>
      </c>
      <c r="AD168" s="49"/>
      <c r="AE168" s="49"/>
      <c r="AF168" s="49"/>
      <c r="AG168" s="49"/>
      <c r="AH168" s="49"/>
      <c r="AI168" s="49"/>
      <c r="AJ168" s="49"/>
      <c r="AK168" s="288">
        <f t="shared" si="5"/>
        <v>0</v>
      </c>
      <c r="AL168" s="49">
        <v>0</v>
      </c>
      <c r="AM168" s="49"/>
      <c r="AN168" s="49"/>
      <c r="AO168" s="49"/>
      <c r="AP168" s="49"/>
      <c r="AQ168" s="49"/>
      <c r="AR168" s="49"/>
      <c r="AS168" s="49"/>
      <c r="AT168" s="288">
        <f t="shared" si="6"/>
        <v>0</v>
      </c>
    </row>
    <row r="169" spans="1:47" x14ac:dyDescent="0.2">
      <c r="A169" s="1" t="s">
        <v>137</v>
      </c>
      <c r="B169" s="49">
        <v>0</v>
      </c>
      <c r="C169" s="49"/>
      <c r="D169" s="284"/>
      <c r="E169" s="284"/>
      <c r="F169" s="284"/>
      <c r="G169" s="284"/>
      <c r="H169" s="284"/>
      <c r="I169" s="284"/>
      <c r="J169" s="288"/>
      <c r="K169" s="49">
        <v>0</v>
      </c>
      <c r="L169" s="49"/>
      <c r="M169" s="49"/>
      <c r="N169" s="49"/>
      <c r="O169" s="49"/>
      <c r="P169" s="49">
        <v>1</v>
      </c>
      <c r="Q169" s="49"/>
      <c r="R169" s="49"/>
      <c r="S169" s="288"/>
      <c r="T169" s="49">
        <v>0</v>
      </c>
      <c r="U169" s="49"/>
      <c r="V169" s="49"/>
      <c r="W169" s="49"/>
      <c r="X169" s="49"/>
      <c r="Y169" s="49"/>
      <c r="Z169" s="49"/>
      <c r="AA169" s="49"/>
      <c r="AB169" s="288">
        <f t="shared" si="4"/>
        <v>0</v>
      </c>
      <c r="AC169" s="49">
        <v>0</v>
      </c>
      <c r="AD169" s="49"/>
      <c r="AE169" s="49"/>
      <c r="AF169" s="49"/>
      <c r="AG169" s="49"/>
      <c r="AH169" s="49"/>
      <c r="AI169" s="49"/>
      <c r="AJ169" s="49"/>
      <c r="AK169" s="288">
        <f t="shared" si="5"/>
        <v>0</v>
      </c>
      <c r="AL169" s="49">
        <v>0</v>
      </c>
      <c r="AM169" s="49"/>
      <c r="AN169" s="49"/>
      <c r="AO169" s="49"/>
      <c r="AP169" s="49"/>
      <c r="AQ169" s="49"/>
      <c r="AR169" s="49"/>
      <c r="AS169" s="49"/>
      <c r="AT169" s="288">
        <f t="shared" si="6"/>
        <v>0</v>
      </c>
    </row>
    <row r="170" spans="1:47" x14ac:dyDescent="0.2">
      <c r="A170" s="1" t="s">
        <v>22</v>
      </c>
      <c r="B170" s="49">
        <v>0</v>
      </c>
      <c r="C170" s="49"/>
      <c r="D170" s="284"/>
      <c r="E170" s="284"/>
      <c r="F170" s="284"/>
      <c r="G170" s="284"/>
      <c r="H170" s="284"/>
      <c r="I170" s="284"/>
      <c r="J170" s="288"/>
      <c r="K170" s="49">
        <v>0</v>
      </c>
      <c r="L170" s="49"/>
      <c r="M170" s="49"/>
      <c r="N170" s="49"/>
      <c r="O170" s="49"/>
      <c r="P170" s="49"/>
      <c r="Q170" s="49"/>
      <c r="R170" s="49"/>
      <c r="S170" s="288"/>
      <c r="T170" s="49">
        <v>0</v>
      </c>
      <c r="U170" s="49"/>
      <c r="V170" s="49"/>
      <c r="W170" s="49"/>
      <c r="X170" s="49"/>
      <c r="Y170" s="49"/>
      <c r="Z170" s="49"/>
      <c r="AA170" s="49"/>
      <c r="AB170" s="288">
        <f t="shared" si="4"/>
        <v>0</v>
      </c>
      <c r="AC170" s="49">
        <v>0</v>
      </c>
      <c r="AD170" s="49"/>
      <c r="AE170" s="49"/>
      <c r="AF170" s="49"/>
      <c r="AG170" s="49"/>
      <c r="AH170" s="49"/>
      <c r="AI170" s="49"/>
      <c r="AJ170" s="49"/>
      <c r="AK170" s="288">
        <f t="shared" si="5"/>
        <v>0</v>
      </c>
      <c r="AL170" s="49">
        <v>0</v>
      </c>
      <c r="AM170" s="49"/>
      <c r="AN170" s="49"/>
      <c r="AO170" s="49"/>
      <c r="AP170" s="49"/>
      <c r="AQ170" s="49"/>
      <c r="AR170" s="49"/>
      <c r="AS170" s="49"/>
      <c r="AT170" s="288">
        <f t="shared" si="6"/>
        <v>0</v>
      </c>
    </row>
    <row r="171" spans="1:47" x14ac:dyDescent="0.2">
      <c r="A171" s="72" t="s">
        <v>157</v>
      </c>
      <c r="B171" s="49">
        <v>0</v>
      </c>
      <c r="C171" s="49"/>
      <c r="D171" s="284"/>
      <c r="E171" s="284"/>
      <c r="F171" s="284"/>
      <c r="G171" s="284"/>
      <c r="H171" s="284"/>
      <c r="I171" s="284"/>
      <c r="J171" s="288"/>
      <c r="K171" s="49">
        <v>0</v>
      </c>
      <c r="L171" s="49"/>
      <c r="M171" s="49"/>
      <c r="N171" s="49"/>
      <c r="O171" s="49"/>
      <c r="P171" s="49"/>
      <c r="Q171" s="49"/>
      <c r="R171" s="49"/>
      <c r="S171" s="288"/>
      <c r="T171" s="49">
        <v>0</v>
      </c>
      <c r="U171" s="49"/>
      <c r="V171" s="49"/>
      <c r="W171" s="49"/>
      <c r="X171" s="49"/>
      <c r="Y171" s="49"/>
      <c r="Z171" s="49"/>
      <c r="AA171" s="49"/>
      <c r="AB171" s="288">
        <f t="shared" si="4"/>
        <v>0</v>
      </c>
      <c r="AC171" s="49">
        <v>0</v>
      </c>
      <c r="AD171" s="49"/>
      <c r="AE171" s="49"/>
      <c r="AF171" s="49"/>
      <c r="AG171" s="49"/>
      <c r="AH171" s="49"/>
      <c r="AI171" s="49"/>
      <c r="AJ171" s="49"/>
      <c r="AK171" s="288">
        <f t="shared" si="5"/>
        <v>0</v>
      </c>
      <c r="AL171" s="49">
        <v>0</v>
      </c>
      <c r="AM171" s="49"/>
      <c r="AN171" s="49"/>
      <c r="AO171" s="49"/>
      <c r="AP171" s="49"/>
      <c r="AQ171" s="49"/>
      <c r="AR171" s="49"/>
      <c r="AS171" s="49"/>
      <c r="AT171" s="288">
        <f t="shared" si="6"/>
        <v>0</v>
      </c>
    </row>
    <row r="172" spans="1:47" x14ac:dyDescent="0.2">
      <c r="A172" s="1" t="s">
        <v>227</v>
      </c>
      <c r="B172" s="49">
        <v>0</v>
      </c>
      <c r="C172" s="49"/>
      <c r="D172" s="284"/>
      <c r="E172" s="284"/>
      <c r="F172" s="284"/>
      <c r="G172" s="284"/>
      <c r="H172" s="284"/>
      <c r="I172" s="284"/>
      <c r="J172" s="288"/>
      <c r="K172" s="49">
        <v>0</v>
      </c>
      <c r="L172" s="49"/>
      <c r="M172" s="49"/>
      <c r="N172" s="49"/>
      <c r="O172" s="49"/>
      <c r="P172" s="49"/>
      <c r="Q172" s="49"/>
      <c r="R172" s="49"/>
      <c r="S172" s="288"/>
      <c r="T172" s="49">
        <v>0</v>
      </c>
      <c r="U172" s="49"/>
      <c r="V172" s="49"/>
      <c r="W172" s="49"/>
      <c r="X172" s="49"/>
      <c r="Y172" s="49"/>
      <c r="Z172" s="49"/>
      <c r="AA172" s="49"/>
      <c r="AB172" s="288">
        <f t="shared" si="4"/>
        <v>0</v>
      </c>
      <c r="AC172" s="49">
        <v>0</v>
      </c>
      <c r="AD172" s="49"/>
      <c r="AE172" s="49"/>
      <c r="AF172" s="49"/>
      <c r="AG172" s="49"/>
      <c r="AH172" s="49"/>
      <c r="AI172" s="49"/>
      <c r="AJ172" s="49"/>
      <c r="AK172" s="288">
        <f t="shared" si="5"/>
        <v>0</v>
      </c>
      <c r="AL172" s="49">
        <v>0</v>
      </c>
      <c r="AM172" s="49"/>
      <c r="AN172" s="49"/>
      <c r="AO172" s="49"/>
      <c r="AP172" s="49"/>
      <c r="AQ172" s="49"/>
      <c r="AR172" s="49"/>
      <c r="AS172" s="49"/>
      <c r="AT172" s="288">
        <f t="shared" si="6"/>
        <v>0</v>
      </c>
    </row>
    <row r="173" spans="1:47" x14ac:dyDescent="0.2">
      <c r="A173" s="1" t="s">
        <v>136</v>
      </c>
      <c r="B173" s="49">
        <v>0</v>
      </c>
      <c r="C173" s="49"/>
      <c r="D173" s="284"/>
      <c r="E173" s="284"/>
      <c r="F173" s="284"/>
      <c r="G173" s="284"/>
      <c r="H173" s="284"/>
      <c r="I173" s="284"/>
      <c r="J173" s="288"/>
      <c r="K173" s="49">
        <v>0</v>
      </c>
      <c r="L173" s="49"/>
      <c r="M173" s="49"/>
      <c r="N173" s="49"/>
      <c r="O173" s="49"/>
      <c r="P173" s="49"/>
      <c r="Q173" s="49"/>
      <c r="R173" s="49"/>
      <c r="S173" s="288"/>
      <c r="T173" s="49">
        <v>0</v>
      </c>
      <c r="U173" s="49"/>
      <c r="V173" s="49"/>
      <c r="W173" s="49"/>
      <c r="X173" s="49"/>
      <c r="Y173" s="49"/>
      <c r="Z173" s="49"/>
      <c r="AA173" s="49"/>
      <c r="AB173" s="288">
        <f t="shared" si="4"/>
        <v>0</v>
      </c>
      <c r="AC173" s="49">
        <v>0</v>
      </c>
      <c r="AD173" s="49"/>
      <c r="AE173" s="49"/>
      <c r="AF173" s="49"/>
      <c r="AG173" s="49"/>
      <c r="AH173" s="49"/>
      <c r="AI173" s="49"/>
      <c r="AJ173" s="49"/>
      <c r="AK173" s="288">
        <f t="shared" si="5"/>
        <v>0</v>
      </c>
      <c r="AL173" s="49">
        <v>0</v>
      </c>
      <c r="AM173" s="49"/>
      <c r="AN173" s="49"/>
      <c r="AO173" s="49"/>
      <c r="AP173" s="49"/>
      <c r="AQ173" s="49"/>
      <c r="AR173" s="49"/>
      <c r="AS173" s="49"/>
      <c r="AT173" s="288">
        <f t="shared" si="6"/>
        <v>0</v>
      </c>
    </row>
    <row r="174" spans="1:47" x14ac:dyDescent="0.2">
      <c r="A174" s="1" t="s">
        <v>135</v>
      </c>
      <c r="B174" s="49">
        <v>0</v>
      </c>
      <c r="C174" s="49"/>
      <c r="D174" s="284"/>
      <c r="E174" s="284"/>
      <c r="F174" s="284"/>
      <c r="G174" s="284"/>
      <c r="H174" s="284"/>
      <c r="I174" s="284"/>
      <c r="J174" s="288"/>
      <c r="K174" s="49">
        <v>0</v>
      </c>
      <c r="L174" s="49"/>
      <c r="M174" s="49"/>
      <c r="N174" s="49"/>
      <c r="O174" s="49"/>
      <c r="P174" s="49"/>
      <c r="Q174" s="49"/>
      <c r="R174" s="49"/>
      <c r="S174" s="288"/>
      <c r="T174" s="49">
        <v>0</v>
      </c>
      <c r="U174" s="49"/>
      <c r="V174" s="49"/>
      <c r="W174" s="49"/>
      <c r="X174" s="49"/>
      <c r="Y174" s="49"/>
      <c r="Z174" s="49"/>
      <c r="AA174" s="49"/>
      <c r="AB174" s="288">
        <f t="shared" si="4"/>
        <v>0</v>
      </c>
      <c r="AC174" s="49">
        <v>0</v>
      </c>
      <c r="AD174" s="49"/>
      <c r="AE174" s="49"/>
      <c r="AF174" s="49"/>
      <c r="AG174" s="49"/>
      <c r="AH174" s="49"/>
      <c r="AI174" s="49"/>
      <c r="AJ174" s="49"/>
      <c r="AK174" s="288">
        <f t="shared" si="5"/>
        <v>0</v>
      </c>
      <c r="AL174" s="49">
        <v>0</v>
      </c>
      <c r="AM174" s="49"/>
      <c r="AN174" s="49"/>
      <c r="AO174" s="49"/>
      <c r="AP174" s="49"/>
      <c r="AQ174" s="49"/>
      <c r="AR174" s="49"/>
      <c r="AS174" s="49"/>
      <c r="AT174" s="288">
        <f t="shared" si="6"/>
        <v>0</v>
      </c>
    </row>
    <row r="175" spans="1:47" x14ac:dyDescent="0.2">
      <c r="A175" s="1" t="s">
        <v>143</v>
      </c>
      <c r="B175" s="49">
        <v>0</v>
      </c>
      <c r="C175" s="49"/>
      <c r="D175" s="284"/>
      <c r="E175" s="284"/>
      <c r="F175" s="284"/>
      <c r="G175" s="284"/>
      <c r="H175" s="284"/>
      <c r="I175" s="284"/>
      <c r="J175" s="288"/>
      <c r="K175" s="49">
        <v>0</v>
      </c>
      <c r="L175" s="49"/>
      <c r="M175" s="49"/>
      <c r="N175" s="49"/>
      <c r="O175" s="49"/>
      <c r="P175" s="49"/>
      <c r="Q175" s="49"/>
      <c r="R175" s="49"/>
      <c r="S175" s="288"/>
      <c r="T175" s="49">
        <v>0</v>
      </c>
      <c r="U175" s="49"/>
      <c r="V175" s="49"/>
      <c r="W175" s="49"/>
      <c r="X175" s="49"/>
      <c r="Y175" s="49"/>
      <c r="Z175" s="49"/>
      <c r="AA175" s="49"/>
      <c r="AB175" s="288">
        <f t="shared" si="4"/>
        <v>0</v>
      </c>
      <c r="AC175" s="49">
        <v>0</v>
      </c>
      <c r="AD175" s="49"/>
      <c r="AE175" s="49"/>
      <c r="AF175" s="49"/>
      <c r="AG175" s="49"/>
      <c r="AH175" s="49"/>
      <c r="AI175" s="49"/>
      <c r="AJ175" s="49"/>
      <c r="AK175" s="288">
        <f t="shared" si="5"/>
        <v>0</v>
      </c>
      <c r="AL175" s="49">
        <v>0</v>
      </c>
      <c r="AM175" s="49"/>
      <c r="AN175" s="49"/>
      <c r="AO175" s="49"/>
      <c r="AP175" s="49"/>
      <c r="AQ175" s="49"/>
      <c r="AR175" s="49"/>
      <c r="AS175" s="49"/>
      <c r="AT175" s="288">
        <f t="shared" si="6"/>
        <v>0</v>
      </c>
    </row>
    <row r="176" spans="1:47" x14ac:dyDescent="0.2">
      <c r="A176" s="1" t="s">
        <v>27</v>
      </c>
      <c r="B176" s="49">
        <v>0</v>
      </c>
      <c r="C176" s="49"/>
      <c r="D176" s="284"/>
      <c r="E176" s="284"/>
      <c r="F176" s="284"/>
      <c r="G176" s="284"/>
      <c r="H176" s="284"/>
      <c r="I176" s="284"/>
      <c r="J176" s="288"/>
      <c r="K176" s="49">
        <v>0</v>
      </c>
      <c r="L176" s="49"/>
      <c r="M176" s="49"/>
      <c r="N176" s="49"/>
      <c r="O176" s="49"/>
      <c r="P176" s="49"/>
      <c r="Q176" s="49"/>
      <c r="R176" s="49"/>
      <c r="S176" s="288"/>
      <c r="T176" s="49">
        <v>0</v>
      </c>
      <c r="U176" s="49"/>
      <c r="V176" s="49"/>
      <c r="W176" s="49"/>
      <c r="X176" s="49"/>
      <c r="Y176" s="49"/>
      <c r="Z176" s="49"/>
      <c r="AA176" s="49"/>
      <c r="AB176" s="288">
        <f t="shared" si="4"/>
        <v>0</v>
      </c>
      <c r="AC176" s="49">
        <v>0</v>
      </c>
      <c r="AD176" s="49"/>
      <c r="AE176" s="49"/>
      <c r="AF176" s="49"/>
      <c r="AG176" s="49"/>
      <c r="AH176" s="49"/>
      <c r="AI176" s="49"/>
      <c r="AJ176" s="49"/>
      <c r="AK176" s="288">
        <f t="shared" si="5"/>
        <v>0</v>
      </c>
      <c r="AL176" s="49">
        <v>0</v>
      </c>
      <c r="AM176" s="49"/>
      <c r="AN176" s="49"/>
      <c r="AO176" s="49"/>
      <c r="AP176" s="49"/>
      <c r="AQ176" s="49"/>
      <c r="AR176" s="49"/>
      <c r="AS176" s="49"/>
      <c r="AT176" s="288">
        <f t="shared" si="6"/>
        <v>0</v>
      </c>
    </row>
    <row r="177" spans="1:46" x14ac:dyDescent="0.2">
      <c r="A177" s="1" t="s">
        <v>151</v>
      </c>
      <c r="B177" s="49">
        <v>0</v>
      </c>
      <c r="C177" s="49"/>
      <c r="D177" s="284"/>
      <c r="E177" s="284"/>
      <c r="F177" s="284"/>
      <c r="G177" s="284"/>
      <c r="H177" s="284"/>
      <c r="I177" s="284"/>
      <c r="J177" s="288"/>
      <c r="K177" s="49">
        <v>0</v>
      </c>
      <c r="L177" s="49"/>
      <c r="M177" s="49"/>
      <c r="N177" s="49"/>
      <c r="O177" s="49"/>
      <c r="P177" s="49"/>
      <c r="Q177" s="49"/>
      <c r="R177" s="49"/>
      <c r="S177" s="288"/>
      <c r="T177" s="49">
        <v>0</v>
      </c>
      <c r="U177" s="49"/>
      <c r="V177" s="49"/>
      <c r="W177" s="49"/>
      <c r="X177" s="49"/>
      <c r="Y177" s="49"/>
      <c r="Z177" s="49"/>
      <c r="AA177" s="49"/>
      <c r="AB177" s="288">
        <f t="shared" si="4"/>
        <v>0</v>
      </c>
      <c r="AC177" s="49">
        <v>0</v>
      </c>
      <c r="AD177" s="49"/>
      <c r="AE177" s="49"/>
      <c r="AF177" s="49"/>
      <c r="AG177" s="49"/>
      <c r="AH177" s="49"/>
      <c r="AI177" s="49"/>
      <c r="AJ177" s="49"/>
      <c r="AK177" s="288">
        <f t="shared" si="5"/>
        <v>0</v>
      </c>
      <c r="AL177" s="49">
        <v>0</v>
      </c>
      <c r="AM177" s="49"/>
      <c r="AN177" s="49"/>
      <c r="AO177" s="49"/>
      <c r="AP177" s="49"/>
      <c r="AQ177" s="49"/>
      <c r="AR177" s="49"/>
      <c r="AS177" s="49"/>
      <c r="AT177" s="288">
        <f t="shared" si="6"/>
        <v>0</v>
      </c>
    </row>
    <row r="178" spans="1:46" x14ac:dyDescent="0.2">
      <c r="A178" s="1" t="s">
        <v>158</v>
      </c>
      <c r="B178" s="49">
        <v>0</v>
      </c>
      <c r="C178" s="49"/>
      <c r="D178" s="284"/>
      <c r="E178" s="284"/>
      <c r="F178" s="284"/>
      <c r="G178" s="284"/>
      <c r="H178" s="284"/>
      <c r="I178" s="284"/>
      <c r="J178" s="288"/>
      <c r="K178" s="49">
        <v>0</v>
      </c>
      <c r="L178" s="49"/>
      <c r="M178" s="49"/>
      <c r="N178" s="49"/>
      <c r="O178" s="49"/>
      <c r="P178" s="49"/>
      <c r="Q178" s="49"/>
      <c r="R178" s="49"/>
      <c r="S178" s="288"/>
      <c r="T178" s="49">
        <v>0</v>
      </c>
      <c r="U178" s="49"/>
      <c r="V178" s="49"/>
      <c r="W178" s="49"/>
      <c r="X178" s="49"/>
      <c r="Y178" s="49"/>
      <c r="Z178" s="49"/>
      <c r="AA178" s="49"/>
      <c r="AB178" s="288">
        <f t="shared" si="4"/>
        <v>0</v>
      </c>
      <c r="AC178" s="49">
        <v>0</v>
      </c>
      <c r="AD178" s="49"/>
      <c r="AE178" s="49"/>
      <c r="AF178" s="49"/>
      <c r="AG178" s="49"/>
      <c r="AH178" s="49"/>
      <c r="AI178" s="49"/>
      <c r="AJ178" s="49"/>
      <c r="AK178" s="288">
        <f t="shared" si="5"/>
        <v>0</v>
      </c>
      <c r="AL178" s="49">
        <v>0</v>
      </c>
      <c r="AM178" s="49"/>
      <c r="AN178" s="49"/>
      <c r="AO178" s="49"/>
      <c r="AP178" s="49"/>
      <c r="AQ178" s="49"/>
      <c r="AR178" s="49"/>
      <c r="AS178" s="49"/>
      <c r="AT178" s="288">
        <f t="shared" si="6"/>
        <v>0</v>
      </c>
    </row>
    <row r="179" spans="1:46" x14ac:dyDescent="0.2">
      <c r="A179" s="1" t="s">
        <v>44</v>
      </c>
      <c r="B179" s="49">
        <v>0</v>
      </c>
      <c r="C179" s="49"/>
      <c r="D179" s="284"/>
      <c r="E179" s="284"/>
      <c r="F179" s="284"/>
      <c r="G179" s="284"/>
      <c r="H179" s="284"/>
      <c r="I179" s="284"/>
      <c r="J179" s="288"/>
      <c r="K179" s="49">
        <v>0</v>
      </c>
      <c r="L179" s="49"/>
      <c r="M179" s="49"/>
      <c r="N179" s="49"/>
      <c r="O179" s="49"/>
      <c r="P179" s="49"/>
      <c r="Q179" s="49"/>
      <c r="R179" s="49"/>
      <c r="S179" s="288"/>
      <c r="T179" s="49">
        <v>0</v>
      </c>
      <c r="U179" s="49"/>
      <c r="V179" s="49"/>
      <c r="W179" s="49"/>
      <c r="X179" s="49"/>
      <c r="Y179" s="49"/>
      <c r="Z179" s="49"/>
      <c r="AA179" s="49"/>
      <c r="AB179" s="288">
        <f t="shared" si="4"/>
        <v>0</v>
      </c>
      <c r="AC179" s="49">
        <v>0</v>
      </c>
      <c r="AD179" s="49"/>
      <c r="AE179" s="49"/>
      <c r="AF179" s="49"/>
      <c r="AG179" s="49"/>
      <c r="AH179" s="49"/>
      <c r="AI179" s="49"/>
      <c r="AJ179" s="49"/>
      <c r="AK179" s="288">
        <f t="shared" si="5"/>
        <v>0</v>
      </c>
      <c r="AL179" s="49">
        <v>0</v>
      </c>
      <c r="AM179" s="49"/>
      <c r="AN179" s="49"/>
      <c r="AO179" s="49"/>
      <c r="AP179" s="49"/>
      <c r="AQ179" s="49"/>
      <c r="AR179" s="49"/>
      <c r="AS179" s="49"/>
      <c r="AT179" s="288">
        <f t="shared" si="6"/>
        <v>0</v>
      </c>
    </row>
    <row r="180" spans="1:46" x14ac:dyDescent="0.2">
      <c r="A180" s="1" t="s">
        <v>24</v>
      </c>
      <c r="B180" s="49">
        <v>0</v>
      </c>
      <c r="C180" s="49"/>
      <c r="D180" s="284"/>
      <c r="E180" s="284"/>
      <c r="F180" s="284"/>
      <c r="G180" s="284"/>
      <c r="H180" s="284"/>
      <c r="I180" s="284"/>
      <c r="J180" s="288"/>
      <c r="K180" s="49">
        <v>0</v>
      </c>
      <c r="L180" s="49"/>
      <c r="M180" s="49"/>
      <c r="N180" s="49"/>
      <c r="O180" s="49"/>
      <c r="P180" s="49"/>
      <c r="Q180" s="49"/>
      <c r="R180" s="49"/>
      <c r="S180" s="288"/>
      <c r="T180" s="49">
        <v>0</v>
      </c>
      <c r="U180" s="49"/>
      <c r="V180" s="49"/>
      <c r="W180" s="49"/>
      <c r="X180" s="49"/>
      <c r="Y180" s="49"/>
      <c r="Z180" s="49"/>
      <c r="AA180" s="49"/>
      <c r="AB180" s="288">
        <f t="shared" si="4"/>
        <v>0</v>
      </c>
      <c r="AC180" s="49">
        <v>0</v>
      </c>
      <c r="AD180" s="49"/>
      <c r="AE180" s="49"/>
      <c r="AF180" s="49"/>
      <c r="AG180" s="49"/>
      <c r="AH180" s="49"/>
      <c r="AI180" s="49"/>
      <c r="AJ180" s="49"/>
      <c r="AK180" s="288">
        <f t="shared" si="5"/>
        <v>0</v>
      </c>
      <c r="AL180" s="49">
        <v>0</v>
      </c>
      <c r="AM180" s="49"/>
      <c r="AN180" s="49"/>
      <c r="AO180" s="49"/>
      <c r="AP180" s="49"/>
      <c r="AQ180" s="49"/>
      <c r="AR180" s="49"/>
      <c r="AS180" s="49"/>
      <c r="AT180" s="288">
        <f t="shared" si="6"/>
        <v>0</v>
      </c>
    </row>
    <row r="181" spans="1:46" s="102" customFormat="1" x14ac:dyDescent="0.2">
      <c r="A181" s="322" t="s">
        <v>144</v>
      </c>
      <c r="B181" s="106">
        <v>0</v>
      </c>
      <c r="C181" s="106"/>
      <c r="D181" s="106"/>
      <c r="E181" s="106"/>
      <c r="F181" s="106"/>
      <c r="G181" s="106"/>
      <c r="H181" s="106"/>
      <c r="I181" s="106"/>
      <c r="J181" s="323"/>
      <c r="K181" s="106">
        <v>0</v>
      </c>
      <c r="L181" s="106"/>
      <c r="M181" s="106"/>
      <c r="N181" s="106"/>
      <c r="O181" s="106"/>
      <c r="P181" s="106"/>
      <c r="Q181" s="106"/>
      <c r="R181" s="106"/>
      <c r="S181" s="323"/>
      <c r="T181" s="106">
        <v>0</v>
      </c>
      <c r="U181" s="106"/>
      <c r="V181" s="106"/>
      <c r="W181" s="106"/>
      <c r="X181" s="106"/>
      <c r="Y181" s="106"/>
      <c r="Z181" s="106"/>
      <c r="AA181" s="106"/>
      <c r="AB181" s="323">
        <f t="shared" si="4"/>
        <v>0</v>
      </c>
      <c r="AC181" s="106">
        <v>3</v>
      </c>
      <c r="AD181" s="106"/>
      <c r="AE181" s="106"/>
      <c r="AF181" s="106"/>
      <c r="AG181" s="106"/>
      <c r="AH181" s="106"/>
      <c r="AI181" s="106"/>
      <c r="AJ181" s="106"/>
      <c r="AK181" s="323">
        <f t="shared" si="5"/>
        <v>3</v>
      </c>
      <c r="AL181" s="106">
        <v>3</v>
      </c>
      <c r="AM181" s="106"/>
      <c r="AN181" s="106"/>
      <c r="AO181" s="106"/>
      <c r="AP181" s="106"/>
      <c r="AQ181" s="106"/>
      <c r="AR181" s="106"/>
      <c r="AS181" s="106"/>
      <c r="AT181" s="323">
        <f t="shared" si="6"/>
        <v>3</v>
      </c>
    </row>
    <row r="182" spans="1:46" s="318" customFormat="1" ht="14" x14ac:dyDescent="0.15">
      <c r="A182" s="317" t="s">
        <v>139</v>
      </c>
      <c r="D182" s="319"/>
      <c r="E182" s="319"/>
      <c r="F182" s="319"/>
      <c r="G182" s="319"/>
      <c r="H182" s="319"/>
      <c r="I182" s="319"/>
      <c r="J182" s="320"/>
      <c r="M182" s="324">
        <v>1</v>
      </c>
      <c r="S182" s="320"/>
      <c r="AB182" s="320"/>
      <c r="AK182" s="288">
        <f>SUM(AK167:AK181)</f>
        <v>3</v>
      </c>
      <c r="AT182" s="288"/>
    </row>
    <row r="186" spans="1:46" ht="20.25" customHeight="1" x14ac:dyDescent="0.2">
      <c r="A186" s="403" t="s">
        <v>1031</v>
      </c>
      <c r="B186" s="377"/>
      <c r="C186" s="377"/>
      <c r="D186" s="377"/>
      <c r="E186" s="377"/>
    </row>
  </sheetData>
  <mergeCells count="16">
    <mergeCell ref="A130:H130"/>
    <mergeCell ref="A31:G31"/>
    <mergeCell ref="A7:G7"/>
    <mergeCell ref="A55:I55"/>
    <mergeCell ref="A77:I77"/>
    <mergeCell ref="A99:I99"/>
    <mergeCell ref="A110:H110"/>
    <mergeCell ref="A120:H120"/>
    <mergeCell ref="A142:E142"/>
    <mergeCell ref="G142:K142"/>
    <mergeCell ref="AC165:AK165"/>
    <mergeCell ref="AL165:AT165"/>
    <mergeCell ref="B165:J165"/>
    <mergeCell ref="K165:S165"/>
    <mergeCell ref="T165:AB165"/>
    <mergeCell ref="A164:K164"/>
  </mergeCells>
  <phoneticPr fontId="3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opLeftCell="A56" workbookViewId="0">
      <selection activeCell="C76" sqref="C76"/>
    </sheetView>
  </sheetViews>
  <sheetFormatPr baseColWidth="10" defaultColWidth="8.83203125" defaultRowHeight="15" x14ac:dyDescent="0.2"/>
  <cols>
    <col min="1" max="1" width="10.1640625" bestFit="1" customWidth="1"/>
    <col min="2" max="2" width="8.6640625" bestFit="1" customWidth="1"/>
    <col min="3" max="3" width="13.6640625" bestFit="1" customWidth="1"/>
    <col min="4" max="4" width="65.5" bestFit="1" customWidth="1"/>
    <col min="5" max="5" width="27.5" bestFit="1" customWidth="1"/>
    <col min="7" max="7" width="12.83203125" style="74" bestFit="1" customWidth="1"/>
    <col min="8" max="8" width="7.1640625" customWidth="1"/>
    <col min="9" max="9" width="7.5" customWidth="1"/>
    <col min="10" max="10" width="11.6640625" style="74" bestFit="1" customWidth="1"/>
    <col min="11" max="11" width="43.5" bestFit="1" customWidth="1"/>
    <col min="12" max="12" width="37.5" style="86" customWidth="1"/>
    <col min="13" max="13" width="10.6640625" bestFit="1" customWidth="1"/>
  </cols>
  <sheetData>
    <row r="1" spans="1:13" s="40" customFormat="1" ht="20.25" customHeight="1" x14ac:dyDescent="0.2">
      <c r="A1" s="19" t="s">
        <v>127</v>
      </c>
      <c r="B1" s="20" t="s">
        <v>128</v>
      </c>
      <c r="C1" s="20" t="s">
        <v>129</v>
      </c>
      <c r="D1" s="20" t="s">
        <v>130</v>
      </c>
      <c r="E1" s="20" t="s">
        <v>132</v>
      </c>
      <c r="F1" s="20" t="s">
        <v>131</v>
      </c>
      <c r="G1" s="20" t="s">
        <v>133</v>
      </c>
      <c r="H1" s="20" t="s">
        <v>146</v>
      </c>
      <c r="I1" s="20" t="s">
        <v>139</v>
      </c>
      <c r="J1" s="20" t="s">
        <v>257</v>
      </c>
      <c r="K1" s="20" t="s">
        <v>126</v>
      </c>
      <c r="L1" s="84" t="s">
        <v>134</v>
      </c>
    </row>
    <row r="2" spans="1:13" s="44" customFormat="1" ht="20.25" customHeight="1" x14ac:dyDescent="0.15">
      <c r="A2" s="33">
        <v>41275</v>
      </c>
      <c r="B2" s="4" t="s">
        <v>137</v>
      </c>
      <c r="C2" s="4" t="s">
        <v>168</v>
      </c>
      <c r="D2" s="4" t="s">
        <v>152</v>
      </c>
      <c r="E2" s="4" t="s">
        <v>312</v>
      </c>
      <c r="F2" s="4">
        <v>0</v>
      </c>
      <c r="G2" s="111">
        <v>1</v>
      </c>
      <c r="H2" s="43">
        <v>13</v>
      </c>
      <c r="I2" s="43">
        <v>14</v>
      </c>
      <c r="J2" s="111" t="s">
        <v>258</v>
      </c>
      <c r="K2" s="43"/>
      <c r="L2" s="83"/>
      <c r="M2" s="43"/>
    </row>
    <row r="3" spans="1:13" s="44" customFormat="1" ht="20.25" customHeight="1" x14ac:dyDescent="0.15">
      <c r="A3" s="33">
        <v>41276</v>
      </c>
      <c r="B3" s="4" t="s">
        <v>137</v>
      </c>
      <c r="C3" s="4" t="s">
        <v>168</v>
      </c>
      <c r="D3" s="2" t="s">
        <v>681</v>
      </c>
      <c r="E3" s="4" t="s">
        <v>312</v>
      </c>
      <c r="F3" s="4">
        <v>0</v>
      </c>
      <c r="G3" s="111">
        <v>2</v>
      </c>
      <c r="H3" s="43">
        <v>5</v>
      </c>
      <c r="I3" s="43">
        <v>7</v>
      </c>
      <c r="J3" s="111" t="s">
        <v>258</v>
      </c>
      <c r="K3" s="43"/>
      <c r="L3" s="83"/>
      <c r="M3" s="43"/>
    </row>
    <row r="4" spans="1:13" s="74" customFormat="1" ht="20.25" customHeight="1" x14ac:dyDescent="0.2">
      <c r="A4" s="33">
        <v>41277</v>
      </c>
      <c r="B4" s="4" t="s">
        <v>137</v>
      </c>
      <c r="C4" s="4" t="s">
        <v>168</v>
      </c>
      <c r="D4" s="4" t="s">
        <v>728</v>
      </c>
      <c r="E4" s="4" t="s">
        <v>729</v>
      </c>
      <c r="F4" s="4"/>
      <c r="G4" s="111"/>
      <c r="H4" s="4"/>
      <c r="I4" s="22"/>
      <c r="J4" s="111"/>
      <c r="K4" s="4"/>
      <c r="L4" s="24"/>
      <c r="M4" s="4"/>
    </row>
    <row r="5" spans="1:13" s="108" customFormat="1" ht="20.25" customHeight="1" x14ac:dyDescent="0.2">
      <c r="A5" s="88">
        <v>41293</v>
      </c>
      <c r="B5" s="89" t="s">
        <v>662</v>
      </c>
      <c r="C5" s="89" t="s">
        <v>662</v>
      </c>
      <c r="D5" s="109" t="s">
        <v>861</v>
      </c>
      <c r="E5" s="89" t="s">
        <v>224</v>
      </c>
      <c r="F5" s="89">
        <v>0</v>
      </c>
      <c r="G5" s="89">
        <v>0</v>
      </c>
      <c r="H5" s="89">
        <v>1</v>
      </c>
      <c r="I5" s="89">
        <v>0</v>
      </c>
      <c r="J5" s="89"/>
      <c r="K5" s="89"/>
      <c r="L5" s="107"/>
      <c r="M5" s="89"/>
    </row>
    <row r="6" spans="1:13" s="225" customFormat="1" ht="20.25" customHeight="1" x14ac:dyDescent="0.2">
      <c r="A6" s="223">
        <v>41293</v>
      </c>
      <c r="B6" s="7" t="s">
        <v>135</v>
      </c>
      <c r="C6" s="7" t="s">
        <v>135</v>
      </c>
      <c r="D6" s="224" t="s">
        <v>873</v>
      </c>
      <c r="E6" s="7" t="s">
        <v>6</v>
      </c>
      <c r="F6" s="7">
        <v>0</v>
      </c>
      <c r="G6" s="7">
        <v>3</v>
      </c>
      <c r="H6" s="7">
        <v>0</v>
      </c>
      <c r="I6" s="7">
        <v>3</v>
      </c>
      <c r="J6" s="7" t="s">
        <v>262</v>
      </c>
      <c r="K6" s="7" t="s">
        <v>875</v>
      </c>
      <c r="L6" s="157" t="s">
        <v>874</v>
      </c>
      <c r="M6" s="7"/>
    </row>
    <row r="7" spans="1:13" s="98" customFormat="1" ht="20.25" customHeight="1" x14ac:dyDescent="0.2">
      <c r="A7" s="96">
        <v>41295</v>
      </c>
      <c r="B7" s="97" t="s">
        <v>137</v>
      </c>
      <c r="C7" s="97" t="s">
        <v>49</v>
      </c>
      <c r="D7" s="97" t="s">
        <v>718</v>
      </c>
      <c r="E7" s="97" t="s">
        <v>6</v>
      </c>
      <c r="F7" s="97">
        <v>18</v>
      </c>
      <c r="G7" s="111">
        <v>0</v>
      </c>
      <c r="H7" s="97">
        <v>0</v>
      </c>
      <c r="I7" s="97">
        <v>18</v>
      </c>
      <c r="J7" s="111" t="s">
        <v>98</v>
      </c>
      <c r="K7" s="97"/>
      <c r="L7" s="95" t="s">
        <v>720</v>
      </c>
      <c r="M7" s="97"/>
    </row>
    <row r="8" spans="1:13" s="125" customFormat="1" ht="20.25" customHeight="1" x14ac:dyDescent="0.2">
      <c r="A8" s="122">
        <v>41296</v>
      </c>
      <c r="B8" s="123" t="s">
        <v>135</v>
      </c>
      <c r="C8" s="123" t="s">
        <v>135</v>
      </c>
      <c r="D8" s="123" t="s">
        <v>719</v>
      </c>
      <c r="E8" s="123" t="s">
        <v>6</v>
      </c>
      <c r="F8" s="123">
        <v>5</v>
      </c>
      <c r="G8" s="123">
        <v>0</v>
      </c>
      <c r="H8" s="123">
        <v>0</v>
      </c>
      <c r="I8" s="123">
        <v>5</v>
      </c>
      <c r="J8" s="123" t="s">
        <v>98</v>
      </c>
      <c r="K8" s="123"/>
      <c r="L8" s="124" t="s">
        <v>720</v>
      </c>
      <c r="M8" s="123"/>
    </row>
    <row r="9" spans="1:13" s="226" customFormat="1" ht="20.25" customHeight="1" x14ac:dyDescent="0.2">
      <c r="A9" s="143">
        <v>41306</v>
      </c>
      <c r="B9" s="15" t="s">
        <v>137</v>
      </c>
      <c r="C9" s="15"/>
      <c r="D9" s="15" t="s">
        <v>876</v>
      </c>
      <c r="E9" s="111" t="s">
        <v>6</v>
      </c>
      <c r="F9" s="15">
        <v>0</v>
      </c>
      <c r="G9" s="15">
        <v>1</v>
      </c>
      <c r="H9" s="15">
        <v>17</v>
      </c>
      <c r="I9" s="15">
        <v>18</v>
      </c>
      <c r="J9" s="15"/>
      <c r="K9" s="15"/>
      <c r="L9" s="25" t="s">
        <v>877</v>
      </c>
      <c r="M9" s="15"/>
    </row>
    <row r="10" spans="1:13" s="179" customFormat="1" ht="20.25" customHeight="1" x14ac:dyDescent="0.2">
      <c r="A10" s="33">
        <v>41310</v>
      </c>
      <c r="B10" s="111" t="s">
        <v>137</v>
      </c>
      <c r="C10" s="111" t="s">
        <v>168</v>
      </c>
      <c r="D10" s="111" t="s">
        <v>859</v>
      </c>
      <c r="E10" s="111" t="s">
        <v>6</v>
      </c>
      <c r="F10" s="111">
        <v>0</v>
      </c>
      <c r="G10" s="111">
        <v>6</v>
      </c>
      <c r="H10" s="111">
        <v>0</v>
      </c>
      <c r="I10" s="111">
        <v>6</v>
      </c>
      <c r="J10" s="111"/>
      <c r="K10" s="111"/>
      <c r="L10" s="24"/>
      <c r="M10" s="111"/>
    </row>
    <row r="11" spans="1:13" ht="20.25" customHeight="1" x14ac:dyDescent="0.2">
      <c r="A11" s="33">
        <v>41313</v>
      </c>
      <c r="B11" s="4" t="s">
        <v>135</v>
      </c>
      <c r="C11" s="4" t="s">
        <v>778</v>
      </c>
      <c r="D11" s="2" t="s">
        <v>779</v>
      </c>
      <c r="E11" s="43" t="s">
        <v>6</v>
      </c>
      <c r="F11" s="4">
        <v>9</v>
      </c>
      <c r="G11" s="111">
        <v>0</v>
      </c>
      <c r="H11" s="43">
        <v>0</v>
      </c>
      <c r="I11" s="43">
        <v>9</v>
      </c>
      <c r="J11" s="111"/>
      <c r="K11" s="41"/>
      <c r="L11" s="80" t="s">
        <v>777</v>
      </c>
      <c r="M11" s="41"/>
    </row>
    <row r="12" spans="1:13" ht="20.25" customHeight="1" x14ac:dyDescent="0.2">
      <c r="A12" s="33">
        <v>41315</v>
      </c>
      <c r="B12" s="4" t="s">
        <v>144</v>
      </c>
      <c r="C12" s="4" t="s">
        <v>1</v>
      </c>
      <c r="D12" s="114" t="s">
        <v>665</v>
      </c>
      <c r="E12" s="43" t="s">
        <v>600</v>
      </c>
      <c r="F12" s="4">
        <v>3</v>
      </c>
      <c r="G12" s="111">
        <v>0</v>
      </c>
      <c r="H12" s="43">
        <v>0</v>
      </c>
      <c r="I12" s="43">
        <v>3</v>
      </c>
      <c r="J12" s="111"/>
      <c r="K12" s="41"/>
      <c r="L12" s="80"/>
      <c r="M12" s="41"/>
    </row>
    <row r="13" spans="1:13" ht="20.25" customHeight="1" x14ac:dyDescent="0.2">
      <c r="A13" s="33">
        <v>41317</v>
      </c>
      <c r="B13" s="4" t="s">
        <v>137</v>
      </c>
      <c r="C13" s="4" t="s">
        <v>168</v>
      </c>
      <c r="D13" s="4" t="s">
        <v>655</v>
      </c>
      <c r="E13" s="43" t="s">
        <v>657</v>
      </c>
      <c r="F13" s="4"/>
      <c r="G13" s="111"/>
      <c r="H13" s="43"/>
      <c r="I13" s="22"/>
      <c r="J13" s="111"/>
      <c r="K13" s="41"/>
      <c r="L13" s="80"/>
      <c r="M13" s="41"/>
    </row>
    <row r="14" spans="1:13" ht="20.25" customHeight="1" x14ac:dyDescent="0.2">
      <c r="A14" s="33">
        <v>41321</v>
      </c>
      <c r="B14" s="4" t="s">
        <v>160</v>
      </c>
      <c r="C14" s="22"/>
      <c r="D14" s="114" t="s">
        <v>723</v>
      </c>
      <c r="E14" s="43" t="s">
        <v>713</v>
      </c>
      <c r="F14" s="4">
        <v>0</v>
      </c>
      <c r="G14" s="111">
        <v>1</v>
      </c>
      <c r="H14" s="43">
        <v>0</v>
      </c>
      <c r="I14" s="43">
        <v>1</v>
      </c>
      <c r="J14" s="111"/>
      <c r="K14" s="41" t="s">
        <v>724</v>
      </c>
      <c r="L14" s="80"/>
      <c r="M14" s="41"/>
    </row>
    <row r="15" spans="1:13" s="93" customFormat="1" ht="20.25" customHeight="1" x14ac:dyDescent="0.2">
      <c r="A15" s="88">
        <v>41324</v>
      </c>
      <c r="B15" s="89" t="s">
        <v>662</v>
      </c>
      <c r="C15" s="89" t="s">
        <v>662</v>
      </c>
      <c r="D15" s="89" t="s">
        <v>663</v>
      </c>
      <c r="E15" s="90" t="s">
        <v>657</v>
      </c>
      <c r="F15" s="89">
        <v>0</v>
      </c>
      <c r="G15" s="89">
        <v>0</v>
      </c>
      <c r="H15" s="90">
        <v>0</v>
      </c>
      <c r="I15" s="90">
        <v>0</v>
      </c>
      <c r="J15" s="89"/>
      <c r="K15" s="91" t="s">
        <v>673</v>
      </c>
      <c r="L15" s="92"/>
      <c r="M15" s="91"/>
    </row>
    <row r="16" spans="1:13" s="129" customFormat="1" ht="20.25" customHeight="1" x14ac:dyDescent="0.2">
      <c r="A16" s="122">
        <v>41328</v>
      </c>
      <c r="B16" s="123" t="s">
        <v>137</v>
      </c>
      <c r="C16" s="123" t="s">
        <v>168</v>
      </c>
      <c r="D16" s="123" t="s">
        <v>656</v>
      </c>
      <c r="E16" s="126" t="s">
        <v>657</v>
      </c>
      <c r="F16" s="123"/>
      <c r="G16" s="123"/>
      <c r="H16" s="126"/>
      <c r="I16" s="22"/>
      <c r="J16" s="123"/>
      <c r="K16" s="127"/>
      <c r="L16" s="128"/>
      <c r="M16" s="127"/>
    </row>
    <row r="17" spans="1:13" ht="20.25" customHeight="1" x14ac:dyDescent="0.2">
      <c r="A17" s="33">
        <v>41336</v>
      </c>
      <c r="B17" s="4" t="s">
        <v>137</v>
      </c>
      <c r="C17" s="4" t="s">
        <v>168</v>
      </c>
      <c r="D17" s="114" t="s">
        <v>226</v>
      </c>
      <c r="E17" s="43" t="s">
        <v>6</v>
      </c>
      <c r="F17" s="4">
        <v>0</v>
      </c>
      <c r="G17" s="111">
        <v>0</v>
      </c>
      <c r="H17" s="43">
        <v>20</v>
      </c>
      <c r="I17" s="43">
        <v>20</v>
      </c>
      <c r="J17" s="111"/>
      <c r="K17" s="41"/>
      <c r="L17" s="80" t="s">
        <v>767</v>
      </c>
      <c r="M17" s="41"/>
    </row>
    <row r="18" spans="1:13" ht="20.25" customHeight="1" x14ac:dyDescent="0.2">
      <c r="A18" s="33">
        <v>41343</v>
      </c>
      <c r="B18" s="4" t="s">
        <v>160</v>
      </c>
      <c r="C18" s="22"/>
      <c r="D18" s="114" t="s">
        <v>671</v>
      </c>
      <c r="E18" s="43" t="s">
        <v>816</v>
      </c>
      <c r="F18" s="4">
        <v>7</v>
      </c>
      <c r="G18" s="111">
        <v>0</v>
      </c>
      <c r="H18" s="43">
        <v>0</v>
      </c>
      <c r="I18" s="43">
        <v>7</v>
      </c>
      <c r="J18" s="111"/>
      <c r="K18" s="41"/>
      <c r="L18" s="80" t="s">
        <v>672</v>
      </c>
      <c r="M18" s="41"/>
    </row>
    <row r="19" spans="1:13" s="11" customFormat="1" ht="20.25" customHeight="1" x14ac:dyDescent="0.2">
      <c r="A19" s="33">
        <v>41346</v>
      </c>
      <c r="B19" s="4" t="s">
        <v>44</v>
      </c>
      <c r="C19" s="4" t="s">
        <v>44</v>
      </c>
      <c r="D19" s="114" t="s">
        <v>749</v>
      </c>
      <c r="E19" s="43" t="s">
        <v>6</v>
      </c>
      <c r="F19" s="4">
        <v>0</v>
      </c>
      <c r="G19" s="111">
        <v>0</v>
      </c>
      <c r="H19" s="43">
        <v>5</v>
      </c>
      <c r="I19" s="43">
        <v>5</v>
      </c>
      <c r="J19" s="111" t="s">
        <v>258</v>
      </c>
      <c r="K19" s="41"/>
      <c r="L19" s="80" t="s">
        <v>750</v>
      </c>
      <c r="M19" s="41"/>
    </row>
    <row r="20" spans="1:13" ht="20.25" customHeight="1" x14ac:dyDescent="0.2">
      <c r="A20" s="33">
        <v>41347</v>
      </c>
      <c r="B20" s="4" t="s">
        <v>137</v>
      </c>
      <c r="C20" s="111" t="s">
        <v>815</v>
      </c>
      <c r="D20" s="4" t="s">
        <v>814</v>
      </c>
      <c r="E20" s="43" t="s">
        <v>6</v>
      </c>
      <c r="F20" s="4">
        <v>2</v>
      </c>
      <c r="G20" s="111">
        <v>0</v>
      </c>
      <c r="H20" s="43">
        <v>0</v>
      </c>
      <c r="I20" s="43">
        <v>2</v>
      </c>
      <c r="J20" s="111"/>
      <c r="K20" s="41"/>
      <c r="L20" s="80" t="s">
        <v>813</v>
      </c>
      <c r="M20" s="41"/>
    </row>
    <row r="21" spans="1:13" ht="20.25" customHeight="1" x14ac:dyDescent="0.2">
      <c r="A21" s="33">
        <v>41347</v>
      </c>
      <c r="B21" s="4" t="s">
        <v>137</v>
      </c>
      <c r="C21" s="4" t="s">
        <v>815</v>
      </c>
      <c r="D21" s="4" t="s">
        <v>52</v>
      </c>
      <c r="E21" s="43" t="s">
        <v>6</v>
      </c>
      <c r="F21" s="4">
        <v>1</v>
      </c>
      <c r="G21" s="111">
        <v>0</v>
      </c>
      <c r="H21" s="43">
        <v>0</v>
      </c>
      <c r="I21" s="43">
        <v>1</v>
      </c>
      <c r="J21" s="111"/>
      <c r="K21" s="41"/>
      <c r="L21" s="80" t="s">
        <v>813</v>
      </c>
      <c r="M21" s="41"/>
    </row>
    <row r="22" spans="1:13" s="39" customFormat="1" ht="20.25" customHeight="1" x14ac:dyDescent="0.2">
      <c r="A22" s="133">
        <v>41351</v>
      </c>
      <c r="B22" s="22" t="s">
        <v>137</v>
      </c>
      <c r="C22" s="22" t="s">
        <v>168</v>
      </c>
      <c r="D22" s="22" t="s">
        <v>824</v>
      </c>
      <c r="E22" s="134" t="s">
        <v>6</v>
      </c>
      <c r="F22" s="22">
        <v>1</v>
      </c>
      <c r="G22" s="22">
        <v>0</v>
      </c>
      <c r="H22" s="134">
        <v>0</v>
      </c>
      <c r="I22" s="134">
        <v>1</v>
      </c>
      <c r="J22" s="22" t="s">
        <v>264</v>
      </c>
      <c r="K22" s="135"/>
      <c r="L22" s="136" t="s">
        <v>827</v>
      </c>
      <c r="M22" s="135"/>
    </row>
    <row r="23" spans="1:13" s="39" customFormat="1" ht="20.25" customHeight="1" x14ac:dyDescent="0.2">
      <c r="A23" s="133">
        <v>41351</v>
      </c>
      <c r="B23" s="22" t="s">
        <v>137</v>
      </c>
      <c r="C23" s="22" t="s">
        <v>168</v>
      </c>
      <c r="D23" s="22" t="s">
        <v>825</v>
      </c>
      <c r="E23" s="134" t="s">
        <v>6</v>
      </c>
      <c r="F23" s="22">
        <v>3</v>
      </c>
      <c r="G23" s="22">
        <v>0</v>
      </c>
      <c r="H23" s="134">
        <v>0</v>
      </c>
      <c r="I23" s="134">
        <v>3</v>
      </c>
      <c r="J23" s="22" t="s">
        <v>264</v>
      </c>
      <c r="K23" s="135"/>
      <c r="L23" s="136" t="s">
        <v>827</v>
      </c>
      <c r="M23" s="135"/>
    </row>
    <row r="24" spans="1:13" s="39" customFormat="1" ht="20.25" customHeight="1" x14ac:dyDescent="0.2">
      <c r="A24" s="133">
        <v>41351</v>
      </c>
      <c r="B24" s="22" t="s">
        <v>137</v>
      </c>
      <c r="C24" s="22" t="s">
        <v>168</v>
      </c>
      <c r="D24" s="22" t="s">
        <v>826</v>
      </c>
      <c r="E24" s="134" t="s">
        <v>6</v>
      </c>
      <c r="F24" s="22">
        <v>5</v>
      </c>
      <c r="G24" s="22"/>
      <c r="H24" s="134"/>
      <c r="I24" s="134"/>
      <c r="J24" s="22" t="s">
        <v>264</v>
      </c>
      <c r="K24" s="135"/>
      <c r="L24" s="136" t="s">
        <v>827</v>
      </c>
      <c r="M24" s="135"/>
    </row>
    <row r="25" spans="1:13" ht="20.25" customHeight="1" x14ac:dyDescent="0.2">
      <c r="A25" s="33">
        <v>41351</v>
      </c>
      <c r="B25" s="4" t="s">
        <v>135</v>
      </c>
      <c r="C25" s="4" t="s">
        <v>708</v>
      </c>
      <c r="D25" s="4" t="s">
        <v>709</v>
      </c>
      <c r="E25" s="43" t="s">
        <v>707</v>
      </c>
      <c r="F25" s="4">
        <v>22</v>
      </c>
      <c r="G25" s="111">
        <v>0</v>
      </c>
      <c r="H25" s="43">
        <v>2</v>
      </c>
      <c r="I25" s="111">
        <v>24</v>
      </c>
      <c r="J25" s="111" t="s">
        <v>878</v>
      </c>
      <c r="K25" s="41"/>
      <c r="L25" s="95" t="s">
        <v>706</v>
      </c>
      <c r="M25" s="41"/>
    </row>
    <row r="26" spans="1:13" s="129" customFormat="1" ht="20.25" customHeight="1" x14ac:dyDescent="0.2">
      <c r="A26" s="122">
        <v>41364</v>
      </c>
      <c r="B26" s="123" t="s">
        <v>135</v>
      </c>
      <c r="C26" s="123" t="s">
        <v>135</v>
      </c>
      <c r="D26" s="123" t="s">
        <v>811</v>
      </c>
      <c r="E26" s="126" t="s">
        <v>6</v>
      </c>
      <c r="F26" s="123">
        <v>0</v>
      </c>
      <c r="G26" s="123">
        <v>1</v>
      </c>
      <c r="H26" s="126">
        <v>14</v>
      </c>
      <c r="I26" s="126">
        <v>15</v>
      </c>
      <c r="J26" s="123"/>
      <c r="K26" s="127"/>
      <c r="L26" s="130" t="s">
        <v>812</v>
      </c>
      <c r="M26" s="127"/>
    </row>
    <row r="27" spans="1:13" ht="20.25" customHeight="1" x14ac:dyDescent="0.2">
      <c r="A27" s="33">
        <v>41371</v>
      </c>
      <c r="B27" s="4" t="s">
        <v>137</v>
      </c>
      <c r="C27" s="22"/>
      <c r="D27" s="4" t="s">
        <v>700</v>
      </c>
      <c r="E27" s="43" t="s">
        <v>775</v>
      </c>
      <c r="F27" s="4">
        <v>0</v>
      </c>
      <c r="G27" s="111">
        <v>0</v>
      </c>
      <c r="H27" s="43">
        <v>0</v>
      </c>
      <c r="I27" s="43">
        <v>0</v>
      </c>
      <c r="J27" s="111"/>
      <c r="K27" s="41" t="s">
        <v>699</v>
      </c>
      <c r="L27" s="80"/>
      <c r="M27" s="41"/>
    </row>
    <row r="28" spans="1:13" ht="20.25" customHeight="1" x14ac:dyDescent="0.2">
      <c r="A28" s="33">
        <v>41372</v>
      </c>
      <c r="B28" s="2" t="s">
        <v>159</v>
      </c>
      <c r="C28" s="4" t="s">
        <v>26</v>
      </c>
      <c r="D28" s="114" t="s">
        <v>781</v>
      </c>
      <c r="E28" s="43" t="s">
        <v>657</v>
      </c>
      <c r="F28" s="4"/>
      <c r="G28" s="111"/>
      <c r="H28" s="43"/>
      <c r="I28" s="22"/>
      <c r="J28" s="111"/>
      <c r="K28" s="41"/>
      <c r="L28" s="80" t="s">
        <v>782</v>
      </c>
      <c r="M28" s="41"/>
    </row>
    <row r="29" spans="1:13" s="11" customFormat="1" ht="20.25" customHeight="1" x14ac:dyDescent="0.2">
      <c r="A29" s="33">
        <v>41373</v>
      </c>
      <c r="B29" s="111" t="s">
        <v>137</v>
      </c>
      <c r="C29" s="111" t="s">
        <v>966</v>
      </c>
      <c r="D29" s="114" t="s">
        <v>968</v>
      </c>
      <c r="E29" s="43" t="s">
        <v>6</v>
      </c>
      <c r="F29" s="111">
        <v>0</v>
      </c>
      <c r="G29" s="111">
        <v>4</v>
      </c>
      <c r="H29" s="43">
        <v>0</v>
      </c>
      <c r="I29" s="111">
        <v>4</v>
      </c>
      <c r="J29" s="111" t="s">
        <v>970</v>
      </c>
      <c r="K29" s="41"/>
      <c r="L29" s="80" t="s">
        <v>969</v>
      </c>
      <c r="M29" s="41"/>
    </row>
    <row r="30" spans="1:13" s="11" customFormat="1" ht="20.25" customHeight="1" x14ac:dyDescent="0.2">
      <c r="A30" s="33">
        <v>41373</v>
      </c>
      <c r="B30" s="111" t="s">
        <v>137</v>
      </c>
      <c r="C30" s="111" t="s">
        <v>966</v>
      </c>
      <c r="D30" s="114" t="s">
        <v>967</v>
      </c>
      <c r="E30" s="43" t="s">
        <v>6</v>
      </c>
      <c r="F30" s="111">
        <v>2</v>
      </c>
      <c r="G30" s="111">
        <v>0</v>
      </c>
      <c r="H30" s="43">
        <v>0</v>
      </c>
      <c r="I30" s="111">
        <v>2</v>
      </c>
      <c r="J30" s="111" t="s">
        <v>264</v>
      </c>
      <c r="K30" s="41"/>
      <c r="L30" s="80" t="s">
        <v>969</v>
      </c>
      <c r="M30" s="41"/>
    </row>
    <row r="31" spans="1:13" ht="20.25" customHeight="1" x14ac:dyDescent="0.2">
      <c r="A31" s="33">
        <v>41383</v>
      </c>
      <c r="B31" s="4" t="s">
        <v>137</v>
      </c>
      <c r="C31" s="4" t="s">
        <v>705</v>
      </c>
      <c r="D31" s="114" t="s">
        <v>670</v>
      </c>
      <c r="E31" s="43" t="s">
        <v>6</v>
      </c>
      <c r="F31" s="4"/>
      <c r="G31" s="111"/>
      <c r="H31" s="43"/>
      <c r="I31" s="43">
        <v>185</v>
      </c>
      <c r="J31" s="111"/>
      <c r="K31" s="41"/>
      <c r="L31" s="80"/>
      <c r="M31" s="41"/>
    </row>
    <row r="32" spans="1:13" s="11" customFormat="1" ht="20.25" customHeight="1" x14ac:dyDescent="0.2">
      <c r="A32" s="33">
        <v>41390</v>
      </c>
      <c r="B32" s="4" t="s">
        <v>137</v>
      </c>
      <c r="C32" s="4" t="s">
        <v>168</v>
      </c>
      <c r="D32" s="114" t="s">
        <v>754</v>
      </c>
      <c r="E32" s="43" t="s">
        <v>6</v>
      </c>
      <c r="F32" s="4">
        <v>0</v>
      </c>
      <c r="G32" s="111">
        <v>0</v>
      </c>
      <c r="H32" s="43">
        <v>1</v>
      </c>
      <c r="I32" s="43">
        <v>1</v>
      </c>
      <c r="J32" s="111" t="s">
        <v>258</v>
      </c>
      <c r="K32" s="41" t="s">
        <v>755</v>
      </c>
      <c r="L32" s="95" t="s">
        <v>828</v>
      </c>
      <c r="M32" s="41"/>
    </row>
    <row r="33" spans="1:13" ht="20.25" customHeight="1" x14ac:dyDescent="0.2">
      <c r="A33" s="33">
        <v>41392</v>
      </c>
      <c r="B33" s="4" t="s">
        <v>137</v>
      </c>
      <c r="C33" s="22"/>
      <c r="D33" s="4" t="s">
        <v>774</v>
      </c>
      <c r="E33" s="43" t="s">
        <v>775</v>
      </c>
      <c r="F33" s="4">
        <v>1</v>
      </c>
      <c r="G33" s="111">
        <v>0</v>
      </c>
      <c r="H33" s="43">
        <v>0</v>
      </c>
      <c r="I33" s="43">
        <v>1</v>
      </c>
      <c r="J33" s="111"/>
      <c r="K33" s="41" t="s">
        <v>780</v>
      </c>
      <c r="L33" s="80"/>
      <c r="M33" s="41"/>
    </row>
    <row r="34" spans="1:13" s="129" customFormat="1" ht="20.25" customHeight="1" x14ac:dyDescent="0.2">
      <c r="A34" s="122">
        <v>41393</v>
      </c>
      <c r="B34" s="123" t="s">
        <v>137</v>
      </c>
      <c r="C34" s="22"/>
      <c r="D34" s="123" t="s">
        <v>712</v>
      </c>
      <c r="E34" s="126" t="s">
        <v>713</v>
      </c>
      <c r="F34" s="123">
        <v>0</v>
      </c>
      <c r="G34" s="123">
        <v>1</v>
      </c>
      <c r="H34" s="126">
        <v>0</v>
      </c>
      <c r="I34" s="126">
        <v>1</v>
      </c>
      <c r="J34" s="123"/>
      <c r="K34" s="127"/>
      <c r="L34" s="128" t="s">
        <v>714</v>
      </c>
      <c r="M34" s="127"/>
    </row>
    <row r="35" spans="1:13" s="39" customFormat="1" ht="20.25" customHeight="1" x14ac:dyDescent="0.2">
      <c r="A35" s="133">
        <v>41396</v>
      </c>
      <c r="B35" s="22" t="s">
        <v>137</v>
      </c>
      <c r="C35" s="22"/>
      <c r="D35" s="114" t="s">
        <v>769</v>
      </c>
      <c r="E35" s="134"/>
      <c r="F35" s="22">
        <v>0</v>
      </c>
      <c r="G35" s="22">
        <v>0</v>
      </c>
      <c r="H35" s="134">
        <v>0</v>
      </c>
      <c r="I35" s="134">
        <v>0</v>
      </c>
      <c r="J35" s="22"/>
      <c r="K35" s="135"/>
      <c r="L35" s="136" t="s">
        <v>768</v>
      </c>
      <c r="M35" s="135"/>
    </row>
    <row r="36" spans="1:13" ht="20.25" customHeight="1" x14ac:dyDescent="0.2">
      <c r="A36" s="33">
        <v>41396</v>
      </c>
      <c r="B36" s="4" t="s">
        <v>137</v>
      </c>
      <c r="C36" s="4" t="s">
        <v>21</v>
      </c>
      <c r="D36" s="4" t="s">
        <v>659</v>
      </c>
      <c r="E36" s="43" t="s">
        <v>660</v>
      </c>
      <c r="F36" s="4">
        <v>0</v>
      </c>
      <c r="G36" s="111">
        <v>1</v>
      </c>
      <c r="H36" s="43">
        <v>0</v>
      </c>
      <c r="I36" s="43">
        <v>1</v>
      </c>
      <c r="J36" s="111"/>
      <c r="K36" s="41"/>
      <c r="L36" s="80" t="s">
        <v>704</v>
      </c>
      <c r="M36" s="41"/>
    </row>
    <row r="37" spans="1:13" ht="20.25" customHeight="1" x14ac:dyDescent="0.2">
      <c r="A37" s="33">
        <v>41397</v>
      </c>
      <c r="B37" s="4" t="s">
        <v>137</v>
      </c>
      <c r="C37" s="4" t="s">
        <v>168</v>
      </c>
      <c r="D37" s="4" t="s">
        <v>658</v>
      </c>
      <c r="E37" s="43" t="s">
        <v>775</v>
      </c>
      <c r="F37" s="4">
        <v>0</v>
      </c>
      <c r="G37" s="111">
        <v>0</v>
      </c>
      <c r="H37" s="43">
        <v>0</v>
      </c>
      <c r="I37" s="43">
        <v>0</v>
      </c>
      <c r="J37" s="111"/>
      <c r="K37" s="41" t="s">
        <v>703</v>
      </c>
      <c r="L37" s="80"/>
      <c r="M37" s="41"/>
    </row>
    <row r="38" spans="1:13" ht="20.25" customHeight="1" x14ac:dyDescent="0.2">
      <c r="A38" s="33">
        <v>41397</v>
      </c>
      <c r="B38" s="2" t="s">
        <v>137</v>
      </c>
      <c r="C38" s="2" t="s">
        <v>701</v>
      </c>
      <c r="D38" s="2" t="s">
        <v>661</v>
      </c>
      <c r="E38" s="44" t="s">
        <v>657</v>
      </c>
      <c r="F38" s="2"/>
      <c r="G38" s="2"/>
      <c r="H38" s="44"/>
      <c r="I38" s="22"/>
      <c r="J38" s="2"/>
      <c r="K38" s="42"/>
      <c r="L38" s="85"/>
      <c r="M38" s="42"/>
    </row>
    <row r="39" spans="1:13" ht="20.25" customHeight="1" x14ac:dyDescent="0.2">
      <c r="A39" s="33">
        <v>41399</v>
      </c>
      <c r="B39" s="4" t="s">
        <v>137</v>
      </c>
      <c r="C39" s="4" t="s">
        <v>168</v>
      </c>
      <c r="D39" s="4" t="s">
        <v>710</v>
      </c>
      <c r="E39" s="43" t="s">
        <v>6</v>
      </c>
      <c r="F39" s="4">
        <v>4</v>
      </c>
      <c r="G39" s="111">
        <v>0</v>
      </c>
      <c r="H39" s="43">
        <v>0</v>
      </c>
      <c r="I39" s="43">
        <v>4</v>
      </c>
      <c r="J39" s="111"/>
      <c r="K39" s="41"/>
      <c r="L39" s="80" t="s">
        <v>711</v>
      </c>
      <c r="M39" s="41"/>
    </row>
    <row r="40" spans="1:13" ht="20.25" customHeight="1" x14ac:dyDescent="0.2">
      <c r="A40" s="33">
        <v>41401</v>
      </c>
      <c r="B40" s="4" t="s">
        <v>137</v>
      </c>
      <c r="C40" s="4" t="s">
        <v>9</v>
      </c>
      <c r="D40" s="4" t="s">
        <v>664</v>
      </c>
      <c r="E40" s="43" t="s">
        <v>657</v>
      </c>
      <c r="F40" s="4"/>
      <c r="G40" s="111"/>
      <c r="H40" s="43"/>
      <c r="I40" s="22"/>
      <c r="J40" s="111"/>
      <c r="K40" s="41"/>
      <c r="L40" s="80"/>
      <c r="M40" s="41"/>
    </row>
    <row r="41" spans="1:13" ht="20.25" customHeight="1" x14ac:dyDescent="0.2">
      <c r="A41" s="33">
        <v>41401</v>
      </c>
      <c r="B41" s="4" t="s">
        <v>137</v>
      </c>
      <c r="C41" s="4" t="s">
        <v>9</v>
      </c>
      <c r="D41" s="4" t="s">
        <v>52</v>
      </c>
      <c r="E41" s="43" t="s">
        <v>234</v>
      </c>
      <c r="F41" s="4">
        <v>4</v>
      </c>
      <c r="G41" s="111">
        <v>38</v>
      </c>
      <c r="H41" s="43">
        <v>13</v>
      </c>
      <c r="I41" s="43">
        <v>55</v>
      </c>
      <c r="J41" s="111"/>
      <c r="K41" s="41"/>
      <c r="L41" s="80" t="s">
        <v>702</v>
      </c>
      <c r="M41" s="41"/>
    </row>
    <row r="42" spans="1:13" ht="20.25" customHeight="1" x14ac:dyDescent="0.2">
      <c r="A42" s="33">
        <v>41402</v>
      </c>
      <c r="B42" s="4" t="s">
        <v>137</v>
      </c>
      <c r="C42" s="4" t="s">
        <v>21</v>
      </c>
      <c r="D42" s="4" t="s">
        <v>772</v>
      </c>
      <c r="E42" s="43" t="s">
        <v>657</v>
      </c>
      <c r="F42" s="4"/>
      <c r="G42" s="111"/>
      <c r="H42" s="43"/>
      <c r="I42" s="22"/>
      <c r="J42" s="111"/>
      <c r="K42" s="41"/>
      <c r="L42" s="81" t="s">
        <v>773</v>
      </c>
      <c r="M42" s="41"/>
    </row>
    <row r="43" spans="1:13" ht="20.25" customHeight="1" x14ac:dyDescent="0.2">
      <c r="A43" s="33">
        <v>41406</v>
      </c>
      <c r="B43" s="4" t="s">
        <v>137</v>
      </c>
      <c r="C43" s="4" t="s">
        <v>9</v>
      </c>
      <c r="D43" s="4" t="s">
        <v>776</v>
      </c>
      <c r="E43" s="43" t="s">
        <v>657</v>
      </c>
      <c r="F43" s="4"/>
      <c r="G43" s="111"/>
      <c r="H43" s="43"/>
      <c r="I43" s="22"/>
      <c r="J43" s="111"/>
      <c r="K43" s="41"/>
      <c r="L43" s="80"/>
      <c r="M43" s="41"/>
    </row>
    <row r="44" spans="1:13" s="131" customFormat="1" ht="20.25" customHeight="1" x14ac:dyDescent="0.2">
      <c r="A44" s="122">
        <v>41408</v>
      </c>
      <c r="B44" s="123" t="s">
        <v>137</v>
      </c>
      <c r="C44" s="123" t="s">
        <v>168</v>
      </c>
      <c r="D44" s="123" t="s">
        <v>770</v>
      </c>
      <c r="E44" s="126" t="s">
        <v>224</v>
      </c>
      <c r="F44" s="123">
        <v>1</v>
      </c>
      <c r="G44" s="123">
        <v>0</v>
      </c>
      <c r="H44" s="126">
        <v>0</v>
      </c>
      <c r="I44" s="126">
        <v>1</v>
      </c>
      <c r="J44" s="123" t="s">
        <v>260</v>
      </c>
      <c r="K44" s="127"/>
      <c r="L44" s="128" t="s">
        <v>858</v>
      </c>
      <c r="M44" s="127"/>
    </row>
    <row r="45" spans="1:13" ht="20.25" customHeight="1" x14ac:dyDescent="0.2">
      <c r="A45" s="33">
        <v>41427</v>
      </c>
      <c r="B45" s="4" t="s">
        <v>137</v>
      </c>
      <c r="C45" s="4" t="s">
        <v>168</v>
      </c>
      <c r="D45" s="2" t="s">
        <v>674</v>
      </c>
      <c r="E45" s="43" t="s">
        <v>657</v>
      </c>
      <c r="F45" s="4"/>
      <c r="G45" s="111"/>
      <c r="H45" s="43"/>
      <c r="I45" s="22"/>
      <c r="J45" s="111"/>
      <c r="K45" s="41"/>
      <c r="L45" s="87" t="s">
        <v>771</v>
      </c>
      <c r="M45" s="41"/>
    </row>
    <row r="46" spans="1:13" s="11" customFormat="1" ht="20.25" customHeight="1" x14ac:dyDescent="0.2">
      <c r="A46" s="33">
        <v>41432</v>
      </c>
      <c r="B46" s="111" t="s">
        <v>137</v>
      </c>
      <c r="C46" s="111" t="s">
        <v>168</v>
      </c>
      <c r="D46" s="114" t="s">
        <v>764</v>
      </c>
      <c r="E46" s="43" t="s">
        <v>6</v>
      </c>
      <c r="F46" s="111">
        <v>8</v>
      </c>
      <c r="G46" s="111">
        <v>0</v>
      </c>
      <c r="H46" s="43">
        <v>5</v>
      </c>
      <c r="I46" s="111">
        <v>13</v>
      </c>
      <c r="J46" s="111"/>
      <c r="K46" s="41" t="s">
        <v>765</v>
      </c>
      <c r="L46" s="87" t="s">
        <v>766</v>
      </c>
      <c r="M46" s="41"/>
    </row>
    <row r="47" spans="1:13" ht="20.25" customHeight="1" x14ac:dyDescent="0.2">
      <c r="A47" s="33">
        <v>41441</v>
      </c>
      <c r="B47" s="4" t="s">
        <v>144</v>
      </c>
      <c r="C47" s="4" t="s">
        <v>173</v>
      </c>
      <c r="D47" s="114" t="s">
        <v>976</v>
      </c>
      <c r="E47" s="43" t="s">
        <v>6</v>
      </c>
      <c r="F47" s="4">
        <v>9</v>
      </c>
      <c r="G47" s="111">
        <v>2</v>
      </c>
      <c r="H47" s="43">
        <v>2</v>
      </c>
      <c r="I47" s="43">
        <v>13</v>
      </c>
      <c r="J47" s="111" t="s">
        <v>264</v>
      </c>
      <c r="K47" s="41" t="s">
        <v>977</v>
      </c>
      <c r="L47" s="80" t="s">
        <v>669</v>
      </c>
      <c r="M47" s="81" t="s">
        <v>978</v>
      </c>
    </row>
    <row r="48" spans="1:13" ht="20.25" customHeight="1" x14ac:dyDescent="0.2">
      <c r="A48" s="33">
        <v>41441</v>
      </c>
      <c r="B48" s="114" t="s">
        <v>144</v>
      </c>
      <c r="C48" s="114"/>
      <c r="D48" s="114" t="s">
        <v>864</v>
      </c>
      <c r="E48" s="43"/>
      <c r="F48" s="114"/>
      <c r="G48" s="114"/>
      <c r="H48" s="43"/>
      <c r="I48" s="43"/>
      <c r="J48" s="114" t="s">
        <v>258</v>
      </c>
      <c r="K48" s="41"/>
      <c r="L48" s="81" t="s">
        <v>978</v>
      </c>
      <c r="M48" s="81"/>
    </row>
    <row r="49" spans="1:13" ht="20.25" customHeight="1" x14ac:dyDescent="0.2">
      <c r="A49" s="33">
        <v>41442</v>
      </c>
      <c r="B49" s="4" t="s">
        <v>137</v>
      </c>
      <c r="C49" s="4" t="s">
        <v>168</v>
      </c>
      <c r="D49" s="114" t="s">
        <v>721</v>
      </c>
      <c r="E49" s="43" t="s">
        <v>6</v>
      </c>
      <c r="F49" s="4">
        <v>9</v>
      </c>
      <c r="G49" s="111">
        <v>0</v>
      </c>
      <c r="H49" s="43">
        <v>0</v>
      </c>
      <c r="I49" s="43">
        <v>9</v>
      </c>
      <c r="J49" s="111"/>
      <c r="K49" s="41"/>
      <c r="L49" s="80" t="s">
        <v>722</v>
      </c>
      <c r="M49" s="41"/>
    </row>
    <row r="50" spans="1:13" ht="20.25" customHeight="1" x14ac:dyDescent="0.2">
      <c r="A50" s="33">
        <v>41453</v>
      </c>
      <c r="B50" s="4" t="s">
        <v>144</v>
      </c>
      <c r="C50" s="4" t="s">
        <v>173</v>
      </c>
      <c r="D50" s="114" t="s">
        <v>761</v>
      </c>
      <c r="E50" s="43" t="s">
        <v>762</v>
      </c>
      <c r="F50" s="4">
        <v>0</v>
      </c>
      <c r="G50" s="111">
        <v>1</v>
      </c>
      <c r="H50" s="43">
        <v>0</v>
      </c>
      <c r="I50" s="43">
        <v>1</v>
      </c>
      <c r="J50" s="111"/>
      <c r="K50" s="41"/>
      <c r="L50" s="80" t="s">
        <v>763</v>
      </c>
      <c r="M50" s="41"/>
    </row>
    <row r="51" spans="1:13" ht="20.25" customHeight="1" x14ac:dyDescent="0.2">
      <c r="A51" s="33">
        <v>41454</v>
      </c>
      <c r="B51" s="4" t="s">
        <v>137</v>
      </c>
      <c r="C51" s="4" t="s">
        <v>815</v>
      </c>
      <c r="D51" s="4" t="s">
        <v>760</v>
      </c>
      <c r="E51" s="43" t="s">
        <v>759</v>
      </c>
      <c r="F51" s="4">
        <v>15</v>
      </c>
      <c r="G51" s="111">
        <v>0</v>
      </c>
      <c r="H51" s="43">
        <v>0</v>
      </c>
      <c r="I51" s="43">
        <v>15</v>
      </c>
      <c r="J51" s="111"/>
      <c r="K51" s="41"/>
      <c r="L51" s="80" t="s">
        <v>753</v>
      </c>
      <c r="M51" s="41"/>
    </row>
    <row r="52" spans="1:13" s="39" customFormat="1" ht="20.25" customHeight="1" x14ac:dyDescent="0.2">
      <c r="A52" s="133">
        <v>41455</v>
      </c>
      <c r="B52" s="169"/>
      <c r="C52" s="22" t="s">
        <v>787</v>
      </c>
      <c r="D52" s="22" t="s">
        <v>751</v>
      </c>
      <c r="E52" s="134"/>
      <c r="F52" s="22">
        <v>2</v>
      </c>
      <c r="G52" s="22">
        <v>0</v>
      </c>
      <c r="H52" s="134">
        <v>0</v>
      </c>
      <c r="I52" s="134">
        <v>2</v>
      </c>
      <c r="J52" s="22"/>
      <c r="K52" s="135"/>
      <c r="L52" s="136" t="s">
        <v>752</v>
      </c>
      <c r="M52" s="136" t="s">
        <v>786</v>
      </c>
    </row>
    <row r="53" spans="1:13" s="131" customFormat="1" ht="20.25" customHeight="1" x14ac:dyDescent="0.2">
      <c r="A53" s="122">
        <v>41455</v>
      </c>
      <c r="B53" s="123" t="s">
        <v>137</v>
      </c>
      <c r="C53" s="123" t="s">
        <v>756</v>
      </c>
      <c r="D53" s="123" t="s">
        <v>758</v>
      </c>
      <c r="E53" s="126" t="s">
        <v>6</v>
      </c>
      <c r="F53" s="123">
        <v>0</v>
      </c>
      <c r="G53" s="123">
        <v>0</v>
      </c>
      <c r="H53" s="126">
        <v>50</v>
      </c>
      <c r="I53" s="126">
        <v>50</v>
      </c>
      <c r="J53" s="123" t="s">
        <v>258</v>
      </c>
      <c r="K53" s="127"/>
      <c r="L53" s="128" t="s">
        <v>757</v>
      </c>
      <c r="M53" s="127"/>
    </row>
    <row r="54" spans="1:13" ht="20.25" customHeight="1" x14ac:dyDescent="0.2">
      <c r="A54" s="33">
        <v>41459</v>
      </c>
      <c r="B54" s="4" t="s">
        <v>137</v>
      </c>
      <c r="C54" s="4" t="s">
        <v>34</v>
      </c>
      <c r="D54" s="114" t="s">
        <v>667</v>
      </c>
      <c r="E54" s="43" t="s">
        <v>224</v>
      </c>
      <c r="F54" s="4">
        <v>6</v>
      </c>
      <c r="G54" s="111">
        <v>0</v>
      </c>
      <c r="H54" s="43">
        <v>0</v>
      </c>
      <c r="I54" s="43">
        <v>6</v>
      </c>
      <c r="J54" s="111"/>
      <c r="K54" s="41"/>
      <c r="L54" s="80"/>
      <c r="M54" s="41"/>
    </row>
    <row r="55" spans="1:13" ht="20.25" customHeight="1" x14ac:dyDescent="0.2">
      <c r="A55" s="33">
        <v>41461</v>
      </c>
      <c r="B55" s="4" t="s">
        <v>144</v>
      </c>
      <c r="C55" s="22"/>
      <c r="D55" s="114" t="s">
        <v>666</v>
      </c>
      <c r="E55" s="43" t="s">
        <v>234</v>
      </c>
      <c r="F55" s="4">
        <v>30</v>
      </c>
      <c r="G55" s="111">
        <v>0</v>
      </c>
      <c r="H55" s="43">
        <v>0</v>
      </c>
      <c r="I55" s="43">
        <v>30</v>
      </c>
      <c r="J55" s="111"/>
      <c r="K55" s="41"/>
      <c r="L55" s="80"/>
      <c r="M55" s="41"/>
    </row>
    <row r="56" spans="1:13" s="11" customFormat="1" ht="20.25" customHeight="1" x14ac:dyDescent="0.2">
      <c r="A56" s="33">
        <v>41466</v>
      </c>
      <c r="B56" s="111" t="s">
        <v>44</v>
      </c>
      <c r="C56" s="111" t="s">
        <v>960</v>
      </c>
      <c r="D56" s="114" t="s">
        <v>823</v>
      </c>
      <c r="E56" s="43" t="s">
        <v>234</v>
      </c>
      <c r="F56" s="111">
        <v>0</v>
      </c>
      <c r="G56" s="111">
        <v>0</v>
      </c>
      <c r="H56" s="43">
        <v>1</v>
      </c>
      <c r="I56" s="43">
        <v>1</v>
      </c>
      <c r="J56" s="111"/>
      <c r="K56" s="41"/>
      <c r="L56" s="80" t="s">
        <v>961</v>
      </c>
      <c r="M56" s="41"/>
    </row>
    <row r="57" spans="1:13" s="151" customFormat="1" ht="20.25" customHeight="1" x14ac:dyDescent="0.15">
      <c r="A57" s="148">
        <v>41471</v>
      </c>
      <c r="B57" s="149" t="s">
        <v>136</v>
      </c>
      <c r="C57" s="149"/>
      <c r="D57" s="149"/>
      <c r="E57" s="150"/>
      <c r="F57" s="149">
        <v>0</v>
      </c>
      <c r="G57" s="149">
        <v>2</v>
      </c>
      <c r="H57" s="150"/>
      <c r="I57" s="150"/>
      <c r="J57" s="149"/>
      <c r="L57" s="152" t="s">
        <v>860</v>
      </c>
    </row>
    <row r="58" spans="1:13" s="221" customFormat="1" ht="20.25" customHeight="1" x14ac:dyDescent="0.15">
      <c r="A58" s="120">
        <v>41484</v>
      </c>
      <c r="B58" s="101" t="s">
        <v>135</v>
      </c>
      <c r="C58" s="101" t="s">
        <v>135</v>
      </c>
      <c r="D58" s="101" t="s">
        <v>871</v>
      </c>
      <c r="E58" s="220" t="s">
        <v>312</v>
      </c>
      <c r="F58" s="101">
        <v>28</v>
      </c>
      <c r="G58" s="101">
        <v>0</v>
      </c>
      <c r="H58" s="220">
        <v>0</v>
      </c>
      <c r="I58" s="220">
        <v>28</v>
      </c>
      <c r="J58" s="101" t="s">
        <v>872</v>
      </c>
      <c r="L58" s="222" t="s">
        <v>870</v>
      </c>
    </row>
    <row r="59" spans="1:13" s="41" customFormat="1" ht="20.25" customHeight="1" x14ac:dyDescent="0.15">
      <c r="A59" s="33">
        <v>41490</v>
      </c>
      <c r="B59" s="111" t="s">
        <v>137</v>
      </c>
      <c r="C59" s="111" t="s">
        <v>9</v>
      </c>
      <c r="D59" s="111" t="s">
        <v>971</v>
      </c>
      <c r="E59" s="43" t="s">
        <v>6</v>
      </c>
      <c r="F59" s="111">
        <v>0</v>
      </c>
      <c r="G59" s="111">
        <v>3</v>
      </c>
      <c r="H59" s="43">
        <v>32</v>
      </c>
      <c r="I59" s="43">
        <v>35</v>
      </c>
      <c r="J59" s="111"/>
      <c r="L59" s="80" t="s">
        <v>869</v>
      </c>
    </row>
    <row r="60" spans="1:13" s="41" customFormat="1" ht="20.25" customHeight="1" x14ac:dyDescent="0.15">
      <c r="A60" s="33">
        <v>41496</v>
      </c>
      <c r="B60" s="111" t="s">
        <v>137</v>
      </c>
      <c r="C60" s="111" t="s">
        <v>919</v>
      </c>
      <c r="D60" s="111" t="s">
        <v>918</v>
      </c>
      <c r="E60" s="43" t="s">
        <v>6</v>
      </c>
      <c r="F60" s="111">
        <v>12</v>
      </c>
      <c r="G60" s="111">
        <v>0</v>
      </c>
      <c r="H60" s="43">
        <v>0</v>
      </c>
      <c r="I60" s="43">
        <v>12</v>
      </c>
      <c r="J60" s="111"/>
      <c r="K60" s="41" t="s">
        <v>925</v>
      </c>
      <c r="L60" s="80" t="s">
        <v>920</v>
      </c>
    </row>
    <row r="61" spans="1:13" s="145" customFormat="1" ht="20.25" customHeight="1" x14ac:dyDescent="0.15">
      <c r="A61" s="33">
        <v>41497</v>
      </c>
      <c r="B61" s="15" t="s">
        <v>137</v>
      </c>
      <c r="C61" s="15" t="s">
        <v>921</v>
      </c>
      <c r="D61" s="15" t="s">
        <v>917</v>
      </c>
      <c r="E61" s="43" t="s">
        <v>6</v>
      </c>
      <c r="F61" s="15">
        <v>44</v>
      </c>
      <c r="G61" s="15">
        <v>0</v>
      </c>
      <c r="H61" s="144">
        <v>0</v>
      </c>
      <c r="I61" s="144">
        <v>44</v>
      </c>
      <c r="J61" s="15" t="s">
        <v>262</v>
      </c>
      <c r="L61" s="146" t="s">
        <v>783</v>
      </c>
    </row>
    <row r="62" spans="1:13" s="145" customFormat="1" ht="20.25" customHeight="1" x14ac:dyDescent="0.15">
      <c r="A62" s="33">
        <v>41505</v>
      </c>
      <c r="B62" s="15" t="s">
        <v>137</v>
      </c>
      <c r="C62" s="15" t="s">
        <v>924</v>
      </c>
      <c r="D62" s="15" t="s">
        <v>917</v>
      </c>
      <c r="E62" s="144"/>
      <c r="F62" s="15">
        <v>35</v>
      </c>
      <c r="G62" s="15"/>
      <c r="H62" s="144"/>
      <c r="I62" s="144"/>
      <c r="J62" s="15"/>
      <c r="K62" s="145" t="s">
        <v>925</v>
      </c>
      <c r="L62" s="146"/>
    </row>
    <row r="63" spans="1:13" s="145" customFormat="1" ht="20.25" customHeight="1" x14ac:dyDescent="0.15">
      <c r="A63" s="33">
        <v>41507</v>
      </c>
      <c r="B63" s="15" t="s">
        <v>137</v>
      </c>
      <c r="C63" s="15" t="s">
        <v>922</v>
      </c>
      <c r="D63" s="15" t="s">
        <v>923</v>
      </c>
      <c r="E63" s="144" t="s">
        <v>6</v>
      </c>
      <c r="F63" s="15">
        <v>4</v>
      </c>
      <c r="G63" s="15">
        <v>0</v>
      </c>
      <c r="H63" s="144">
        <v>0</v>
      </c>
      <c r="I63" s="144">
        <v>4</v>
      </c>
      <c r="J63" s="15"/>
      <c r="K63" s="145" t="s">
        <v>925</v>
      </c>
      <c r="L63" s="146"/>
    </row>
    <row r="64" spans="1:13" s="140" customFormat="1" ht="20.25" customHeight="1" x14ac:dyDescent="0.15">
      <c r="A64" s="137">
        <v>41516</v>
      </c>
      <c r="B64" s="15" t="s">
        <v>137</v>
      </c>
      <c r="C64" s="138" t="s">
        <v>801</v>
      </c>
      <c r="D64" s="138" t="s">
        <v>799</v>
      </c>
      <c r="E64" s="139"/>
      <c r="F64" s="138"/>
      <c r="G64" s="138"/>
      <c r="H64" s="139"/>
      <c r="I64" s="139">
        <v>24</v>
      </c>
      <c r="J64" s="138"/>
      <c r="L64" s="141" t="s">
        <v>800</v>
      </c>
    </row>
    <row r="65" spans="1:13" s="42" customFormat="1" ht="20.25" customHeight="1" x14ac:dyDescent="0.15">
      <c r="A65" s="33">
        <v>41521</v>
      </c>
      <c r="B65" s="111" t="s">
        <v>137</v>
      </c>
      <c r="C65" s="111" t="s">
        <v>866</v>
      </c>
      <c r="D65" s="2" t="s">
        <v>868</v>
      </c>
      <c r="E65" s="43" t="s">
        <v>6</v>
      </c>
      <c r="F65" s="111"/>
      <c r="G65" s="111"/>
      <c r="H65" s="43"/>
      <c r="I65" s="43">
        <v>15</v>
      </c>
      <c r="J65" s="111"/>
      <c r="K65" s="41"/>
      <c r="L65" s="80" t="s">
        <v>867</v>
      </c>
      <c r="M65" s="41"/>
    </row>
    <row r="66" spans="1:13" s="42" customFormat="1" ht="20.25" customHeight="1" x14ac:dyDescent="0.15">
      <c r="A66" s="33">
        <v>41527</v>
      </c>
      <c r="B66" s="169"/>
      <c r="C66" s="22"/>
      <c r="D66" s="2" t="s">
        <v>829</v>
      </c>
      <c r="E66" s="43" t="s">
        <v>6</v>
      </c>
      <c r="F66" s="111">
        <v>0</v>
      </c>
      <c r="G66" s="111">
        <v>0</v>
      </c>
      <c r="H66" s="43">
        <v>10</v>
      </c>
      <c r="I66" s="43">
        <v>10</v>
      </c>
      <c r="J66" s="111"/>
      <c r="K66" s="41"/>
      <c r="L66" s="80"/>
      <c r="M66" s="41"/>
    </row>
    <row r="67" spans="1:13" s="135" customFormat="1" ht="20.25" customHeight="1" x14ac:dyDescent="0.15">
      <c r="A67" s="133">
        <v>41534</v>
      </c>
      <c r="B67" s="22" t="s">
        <v>137</v>
      </c>
      <c r="C67" s="22"/>
      <c r="D67" s="22"/>
      <c r="E67" s="134" t="s">
        <v>6</v>
      </c>
      <c r="F67" s="22"/>
      <c r="G67" s="22"/>
      <c r="H67" s="134"/>
      <c r="I67" s="134">
        <v>142</v>
      </c>
      <c r="J67" s="22"/>
      <c r="L67" s="136" t="s">
        <v>865</v>
      </c>
    </row>
    <row r="68" spans="1:13" s="132" customFormat="1" ht="20.25" customHeight="1" x14ac:dyDescent="0.15">
      <c r="A68" s="122">
        <v>41546</v>
      </c>
      <c r="B68" s="123" t="s">
        <v>144</v>
      </c>
      <c r="C68" s="123" t="s">
        <v>173</v>
      </c>
      <c r="D68" s="123" t="s">
        <v>862</v>
      </c>
      <c r="E68" s="126" t="s">
        <v>6</v>
      </c>
      <c r="F68" s="123">
        <v>40</v>
      </c>
      <c r="G68" s="123"/>
      <c r="H68" s="126"/>
      <c r="I68" s="22"/>
      <c r="J68" s="123" t="s">
        <v>264</v>
      </c>
      <c r="K68" s="127"/>
      <c r="L68" s="128"/>
      <c r="M68" s="127"/>
    </row>
    <row r="69" spans="1:13" s="147" customFormat="1" ht="20.25" customHeight="1" x14ac:dyDescent="0.15">
      <c r="A69" s="143">
        <v>41567</v>
      </c>
      <c r="B69" s="15" t="s">
        <v>137</v>
      </c>
      <c r="C69" s="15" t="s">
        <v>796</v>
      </c>
      <c r="D69" s="15" t="s">
        <v>797</v>
      </c>
      <c r="E69" s="144" t="s">
        <v>6</v>
      </c>
      <c r="F69" s="15">
        <v>19</v>
      </c>
      <c r="G69" s="15">
        <v>0</v>
      </c>
      <c r="H69" s="144">
        <v>0</v>
      </c>
      <c r="I69" s="111">
        <v>19</v>
      </c>
      <c r="J69" s="15"/>
      <c r="K69" s="145"/>
      <c r="L69" s="146" t="s">
        <v>798</v>
      </c>
      <c r="M69" s="145"/>
    </row>
    <row r="70" spans="1:13" s="42" customFormat="1" ht="20.25" customHeight="1" x14ac:dyDescent="0.15">
      <c r="A70" s="33">
        <v>41572</v>
      </c>
      <c r="B70" s="111" t="s">
        <v>144</v>
      </c>
      <c r="C70" s="111" t="s">
        <v>173</v>
      </c>
      <c r="D70" s="2" t="s">
        <v>864</v>
      </c>
      <c r="E70" s="2" t="s">
        <v>6</v>
      </c>
      <c r="F70" s="2"/>
      <c r="G70" s="2"/>
      <c r="H70" s="2"/>
      <c r="I70" s="2">
        <v>35</v>
      </c>
      <c r="J70" s="2" t="s">
        <v>258</v>
      </c>
      <c r="L70" s="85" t="s">
        <v>863</v>
      </c>
    </row>
    <row r="71" spans="1:13" s="42" customFormat="1" ht="20.25" customHeight="1" x14ac:dyDescent="0.15">
      <c r="A71" s="119">
        <v>41574</v>
      </c>
      <c r="B71" s="111" t="s">
        <v>137</v>
      </c>
      <c r="C71" s="111" t="s">
        <v>815</v>
      </c>
      <c r="D71" s="2" t="s">
        <v>788</v>
      </c>
      <c r="E71" s="2" t="s">
        <v>6</v>
      </c>
      <c r="G71" s="2">
        <v>4</v>
      </c>
      <c r="I71" s="22"/>
      <c r="J71" s="2" t="s">
        <v>258</v>
      </c>
      <c r="L71" s="336" t="s">
        <v>789</v>
      </c>
    </row>
    <row r="72" spans="1:13" s="2" customFormat="1" ht="13" x14ac:dyDescent="0.2">
      <c r="A72" s="31">
        <v>41577</v>
      </c>
      <c r="B72" s="2" t="s">
        <v>137</v>
      </c>
      <c r="C72" s="2" t="s">
        <v>701</v>
      </c>
      <c r="D72" s="2" t="s">
        <v>962</v>
      </c>
      <c r="E72" s="2" t="s">
        <v>6</v>
      </c>
      <c r="F72" s="2">
        <v>0</v>
      </c>
      <c r="G72" s="2">
        <v>0</v>
      </c>
      <c r="H72" s="2" t="s">
        <v>963</v>
      </c>
      <c r="I72" s="2" t="s">
        <v>963</v>
      </c>
      <c r="L72" s="193"/>
    </row>
    <row r="73" spans="1:13" s="2" customFormat="1" ht="26" x14ac:dyDescent="0.2">
      <c r="A73" s="31">
        <v>41578</v>
      </c>
      <c r="B73" s="2" t="s">
        <v>137</v>
      </c>
      <c r="L73" s="193" t="s">
        <v>937</v>
      </c>
    </row>
    <row r="74" spans="1:13" s="44" customFormat="1" ht="26" x14ac:dyDescent="0.15">
      <c r="A74" s="334">
        <v>41580</v>
      </c>
      <c r="B74" s="2" t="s">
        <v>137</v>
      </c>
      <c r="F74" s="2">
        <v>30</v>
      </c>
      <c r="G74" s="2"/>
      <c r="J74" s="2"/>
      <c r="K74" s="44" t="s">
        <v>936</v>
      </c>
      <c r="L74" s="335" t="s">
        <v>937</v>
      </c>
    </row>
    <row r="75" spans="1:13" ht="20.25" customHeight="1" x14ac:dyDescent="0.2">
      <c r="A75" s="334">
        <v>41580</v>
      </c>
      <c r="B75" s="2" t="s">
        <v>137</v>
      </c>
      <c r="L75" s="166" t="s">
        <v>937</v>
      </c>
    </row>
    <row r="76" spans="1:13" x14ac:dyDescent="0.2">
      <c r="C76" s="456" t="s">
        <v>1038</v>
      </c>
    </row>
  </sheetData>
  <phoneticPr fontId="38" type="noConversion"/>
  <hyperlinks>
    <hyperlink ref="L25" r:id="rId1"/>
    <hyperlink ref="L7" r:id="rId2"/>
    <hyperlink ref="L32" r:id="rId3"/>
    <hyperlink ref="L71" r:id="rId4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0"/>
  <sheetViews>
    <sheetView workbookViewId="0">
      <selection activeCell="B1" sqref="B1"/>
    </sheetView>
  </sheetViews>
  <sheetFormatPr baseColWidth="10" defaultColWidth="8.83203125" defaultRowHeight="15" x14ac:dyDescent="0.2"/>
  <cols>
    <col min="1" max="1" width="11.5" bestFit="1" customWidth="1"/>
    <col min="3" max="3" width="13.6640625" bestFit="1" customWidth="1"/>
    <col min="4" max="4" width="65.5" bestFit="1" customWidth="1"/>
    <col min="5" max="5" width="27.5" bestFit="1" customWidth="1"/>
    <col min="7" max="7" width="12.83203125" bestFit="1" customWidth="1"/>
    <col min="10" max="10" width="11.6640625" style="74" bestFit="1" customWidth="1"/>
    <col min="11" max="11" width="43.5" bestFit="1" customWidth="1"/>
    <col min="12" max="12" width="14.1640625" customWidth="1"/>
    <col min="13" max="13" width="15.5" bestFit="1" customWidth="1"/>
    <col min="14" max="14" width="10" bestFit="1" customWidth="1"/>
    <col min="15" max="15" width="15.33203125" bestFit="1" customWidth="1"/>
  </cols>
  <sheetData>
    <row r="1" spans="1:17" x14ac:dyDescent="0.2">
      <c r="B1" s="456" t="s">
        <v>1038</v>
      </c>
    </row>
    <row r="3" spans="1:17" x14ac:dyDescent="0.2">
      <c r="A3" s="19" t="s">
        <v>127</v>
      </c>
      <c r="B3" s="20" t="s">
        <v>128</v>
      </c>
      <c r="C3" s="20" t="s">
        <v>129</v>
      </c>
      <c r="D3" s="20" t="s">
        <v>130</v>
      </c>
      <c r="E3" s="20" t="s">
        <v>132</v>
      </c>
      <c r="F3" s="20" t="s">
        <v>131</v>
      </c>
      <c r="G3" s="20" t="s">
        <v>133</v>
      </c>
      <c r="H3" s="20" t="s">
        <v>146</v>
      </c>
      <c r="I3" s="20" t="s">
        <v>139</v>
      </c>
      <c r="J3" s="20" t="s">
        <v>257</v>
      </c>
      <c r="M3" s="1" t="s">
        <v>956</v>
      </c>
      <c r="N3" s="1" t="s">
        <v>131</v>
      </c>
      <c r="O3" s="1" t="s">
        <v>957</v>
      </c>
      <c r="P3" s="1" t="s">
        <v>146</v>
      </c>
      <c r="Q3" s="1" t="s">
        <v>139</v>
      </c>
    </row>
    <row r="4" spans="1:17" s="74" customFormat="1" x14ac:dyDescent="0.2">
      <c r="A4" s="142" t="s">
        <v>793</v>
      </c>
      <c r="M4" s="49">
        <f>COUNT(A5:A52)</f>
        <v>48</v>
      </c>
      <c r="N4" s="49">
        <f>SUM(F5:F52)</f>
        <v>218</v>
      </c>
      <c r="O4" s="49">
        <f>SUM(G5:G52)</f>
        <v>61</v>
      </c>
      <c r="P4" s="49">
        <f>SUM(H5:H52)</f>
        <v>156</v>
      </c>
      <c r="Q4" s="49">
        <f>SUM(I5:I52)</f>
        <v>772</v>
      </c>
    </row>
    <row r="5" spans="1:17" s="44" customFormat="1" ht="20.25" customHeight="1" x14ac:dyDescent="0.15">
      <c r="A5" s="33">
        <v>41275</v>
      </c>
      <c r="B5" s="111" t="s">
        <v>137</v>
      </c>
      <c r="C5" s="111" t="s">
        <v>168</v>
      </c>
      <c r="D5" s="111" t="s">
        <v>152</v>
      </c>
      <c r="E5" s="111" t="s">
        <v>312</v>
      </c>
      <c r="F5" s="111">
        <v>0</v>
      </c>
      <c r="G5" s="111">
        <v>1</v>
      </c>
      <c r="H5" s="43">
        <v>13</v>
      </c>
      <c r="I5" s="43">
        <v>14</v>
      </c>
      <c r="J5" s="111" t="s">
        <v>258</v>
      </c>
      <c r="K5" s="43"/>
      <c r="L5" s="83"/>
      <c r="M5" s="43"/>
    </row>
    <row r="6" spans="1:17" s="44" customFormat="1" ht="20.25" customHeight="1" x14ac:dyDescent="0.15">
      <c r="A6" s="33">
        <v>41276</v>
      </c>
      <c r="B6" s="111" t="s">
        <v>137</v>
      </c>
      <c r="C6" s="111" t="s">
        <v>168</v>
      </c>
      <c r="D6" s="2" t="s">
        <v>681</v>
      </c>
      <c r="E6" s="111" t="s">
        <v>312</v>
      </c>
      <c r="F6" s="111">
        <v>0</v>
      </c>
      <c r="G6" s="111">
        <v>2</v>
      </c>
      <c r="H6" s="43">
        <v>5</v>
      </c>
      <c r="I6" s="43">
        <v>7</v>
      </c>
      <c r="J6" s="111" t="s">
        <v>258</v>
      </c>
      <c r="K6" s="43"/>
      <c r="L6" s="83"/>
      <c r="M6" s="43"/>
    </row>
    <row r="7" spans="1:17" s="74" customFormat="1" ht="20.25" customHeight="1" x14ac:dyDescent="0.2">
      <c r="A7" s="33">
        <v>41277</v>
      </c>
      <c r="B7" s="111" t="s">
        <v>137</v>
      </c>
      <c r="C7" s="111" t="s">
        <v>168</v>
      </c>
      <c r="D7" s="111" t="s">
        <v>728</v>
      </c>
      <c r="E7" s="111" t="s">
        <v>729</v>
      </c>
      <c r="F7" s="111"/>
      <c r="G7" s="111"/>
      <c r="H7" s="111"/>
      <c r="I7" s="169"/>
      <c r="J7" s="111" t="s">
        <v>258</v>
      </c>
      <c r="K7" s="111"/>
      <c r="L7" s="24"/>
      <c r="M7" s="111"/>
    </row>
    <row r="8" spans="1:17" s="183" customFormat="1" ht="20.25" customHeight="1" x14ac:dyDescent="0.15">
      <c r="A8" s="181">
        <v>41295</v>
      </c>
      <c r="B8" s="182" t="s">
        <v>137</v>
      </c>
      <c r="C8" s="182" t="s">
        <v>49</v>
      </c>
      <c r="D8" s="182" t="s">
        <v>718</v>
      </c>
      <c r="E8" s="182" t="s">
        <v>6</v>
      </c>
      <c r="F8" s="182">
        <v>18</v>
      </c>
      <c r="G8" s="123">
        <v>0</v>
      </c>
      <c r="H8" s="182">
        <v>0</v>
      </c>
      <c r="I8" s="182">
        <v>18</v>
      </c>
      <c r="J8" s="123" t="s">
        <v>98</v>
      </c>
      <c r="K8" s="182"/>
      <c r="L8" s="146" t="s">
        <v>720</v>
      </c>
      <c r="M8" s="182"/>
      <c r="N8" s="200">
        <f>SUM(F5:F8)</f>
        <v>18</v>
      </c>
      <c r="O8" s="200">
        <f>SUM(G5:G8)</f>
        <v>3</v>
      </c>
      <c r="P8" s="200">
        <f>SUM(H5:H8)</f>
        <v>18</v>
      </c>
      <c r="Q8" s="200">
        <f>SUM(I5:I8)</f>
        <v>39</v>
      </c>
    </row>
    <row r="9" spans="1:17" s="226" customFormat="1" ht="20.25" customHeight="1" x14ac:dyDescent="0.2">
      <c r="A9" s="143">
        <v>41306</v>
      </c>
      <c r="B9" s="15" t="s">
        <v>137</v>
      </c>
      <c r="C9" s="15"/>
      <c r="D9" s="15" t="s">
        <v>876</v>
      </c>
      <c r="E9" s="111" t="s">
        <v>6</v>
      </c>
      <c r="F9" s="15">
        <v>0</v>
      </c>
      <c r="G9" s="15">
        <v>1</v>
      </c>
      <c r="H9" s="15">
        <v>17</v>
      </c>
      <c r="I9" s="15">
        <v>18</v>
      </c>
      <c r="J9" s="15" t="s">
        <v>258</v>
      </c>
      <c r="K9" s="15"/>
      <c r="L9" s="25" t="s">
        <v>877</v>
      </c>
      <c r="M9" s="15"/>
    </row>
    <row r="10" spans="1:17" s="179" customFormat="1" ht="20.25" customHeight="1" x14ac:dyDescent="0.2">
      <c r="A10" s="33">
        <v>41310</v>
      </c>
      <c r="B10" s="111" t="s">
        <v>137</v>
      </c>
      <c r="C10" s="111" t="s">
        <v>168</v>
      </c>
      <c r="D10" s="111" t="s">
        <v>859</v>
      </c>
      <c r="E10" s="111" t="s">
        <v>6</v>
      </c>
      <c r="F10" s="111">
        <v>0</v>
      </c>
      <c r="G10" s="111">
        <v>6</v>
      </c>
      <c r="H10" s="111">
        <v>0</v>
      </c>
      <c r="I10" s="111">
        <v>6</v>
      </c>
      <c r="J10" s="111"/>
      <c r="K10" s="111"/>
      <c r="L10" s="24"/>
      <c r="M10" s="111"/>
    </row>
    <row r="11" spans="1:17" ht="20.25" customHeight="1" x14ac:dyDescent="0.2">
      <c r="A11" s="33">
        <v>41317</v>
      </c>
      <c r="B11" s="111" t="s">
        <v>137</v>
      </c>
      <c r="C11" s="111" t="s">
        <v>168</v>
      </c>
      <c r="D11" s="111" t="s">
        <v>655</v>
      </c>
      <c r="E11" s="43" t="s">
        <v>657</v>
      </c>
      <c r="F11" s="111"/>
      <c r="G11" s="111"/>
      <c r="H11" s="43"/>
      <c r="I11" s="169"/>
      <c r="J11" s="111"/>
      <c r="K11" s="41"/>
      <c r="L11" s="80"/>
      <c r="M11" s="41"/>
    </row>
    <row r="12" spans="1:17" s="129" customFormat="1" ht="20.25" customHeight="1" x14ac:dyDescent="0.2">
      <c r="A12" s="122">
        <v>41328</v>
      </c>
      <c r="B12" s="123" t="s">
        <v>137</v>
      </c>
      <c r="C12" s="123" t="s">
        <v>168</v>
      </c>
      <c r="D12" s="123" t="s">
        <v>656</v>
      </c>
      <c r="E12" s="126" t="s">
        <v>657</v>
      </c>
      <c r="F12" s="123"/>
      <c r="G12" s="123"/>
      <c r="H12" s="126"/>
      <c r="I12" s="169"/>
      <c r="J12" s="123" t="s">
        <v>264</v>
      </c>
      <c r="K12" s="127"/>
      <c r="L12" s="128"/>
      <c r="M12" s="127">
        <v>4</v>
      </c>
      <c r="N12" s="200">
        <f>SUM(F9:F12)</f>
        <v>0</v>
      </c>
      <c r="O12" s="200">
        <f>SUM(G9:G12)</f>
        <v>7</v>
      </c>
      <c r="P12" s="200">
        <f>SUM(H9:H12)</f>
        <v>17</v>
      </c>
      <c r="Q12" s="200">
        <f>SUM(I9:I12)</f>
        <v>24</v>
      </c>
    </row>
    <row r="13" spans="1:17" ht="20.25" customHeight="1" x14ac:dyDescent="0.2">
      <c r="A13" s="33">
        <v>41336</v>
      </c>
      <c r="B13" s="111" t="s">
        <v>137</v>
      </c>
      <c r="C13" s="111" t="s">
        <v>168</v>
      </c>
      <c r="D13" s="111" t="s">
        <v>226</v>
      </c>
      <c r="E13" s="43" t="s">
        <v>6</v>
      </c>
      <c r="F13" s="111">
        <v>0</v>
      </c>
      <c r="G13" s="111">
        <v>0</v>
      </c>
      <c r="H13" s="43">
        <v>20</v>
      </c>
      <c r="I13" s="43">
        <v>20</v>
      </c>
      <c r="J13" s="111" t="s">
        <v>258</v>
      </c>
      <c r="K13" s="41"/>
      <c r="L13" s="80" t="s">
        <v>767</v>
      </c>
      <c r="M13" s="41"/>
    </row>
    <row r="14" spans="1:17" ht="20.25" customHeight="1" x14ac:dyDescent="0.2">
      <c r="A14" s="33">
        <v>41347</v>
      </c>
      <c r="B14" s="111" t="s">
        <v>137</v>
      </c>
      <c r="C14" s="111" t="s">
        <v>815</v>
      </c>
      <c r="D14" s="111" t="s">
        <v>814</v>
      </c>
      <c r="E14" s="43" t="s">
        <v>6</v>
      </c>
      <c r="F14" s="111">
        <v>2</v>
      </c>
      <c r="G14" s="111">
        <v>0</v>
      </c>
      <c r="H14" s="43">
        <v>0</v>
      </c>
      <c r="I14" s="43">
        <v>2</v>
      </c>
      <c r="J14" s="111"/>
      <c r="K14" s="41"/>
      <c r="L14" s="80" t="s">
        <v>813</v>
      </c>
      <c r="M14" s="41"/>
    </row>
    <row r="15" spans="1:17" ht="20.25" customHeight="1" x14ac:dyDescent="0.2">
      <c r="A15" s="33">
        <v>41347</v>
      </c>
      <c r="B15" s="111" t="s">
        <v>137</v>
      </c>
      <c r="C15" s="111" t="s">
        <v>815</v>
      </c>
      <c r="D15" s="111" t="s">
        <v>52</v>
      </c>
      <c r="E15" s="43" t="s">
        <v>6</v>
      </c>
      <c r="F15" s="111">
        <v>1</v>
      </c>
      <c r="G15" s="111">
        <v>0</v>
      </c>
      <c r="H15" s="43">
        <v>0</v>
      </c>
      <c r="I15" s="43">
        <v>1</v>
      </c>
      <c r="J15" s="111" t="s">
        <v>258</v>
      </c>
      <c r="K15" s="41"/>
      <c r="L15" s="80" t="s">
        <v>813</v>
      </c>
      <c r="M15" s="41"/>
    </row>
    <row r="16" spans="1:17" s="11" customFormat="1" ht="20.25" customHeight="1" x14ac:dyDescent="0.2">
      <c r="A16" s="33">
        <v>41351</v>
      </c>
      <c r="B16" s="111" t="s">
        <v>137</v>
      </c>
      <c r="C16" s="111" t="s">
        <v>168</v>
      </c>
      <c r="D16" s="111" t="s">
        <v>824</v>
      </c>
      <c r="E16" s="43" t="s">
        <v>6</v>
      </c>
      <c r="F16" s="111">
        <v>1</v>
      </c>
      <c r="G16" s="111">
        <v>0</v>
      </c>
      <c r="H16" s="43">
        <v>0</v>
      </c>
      <c r="I16" s="43">
        <v>1</v>
      </c>
      <c r="J16" s="111" t="s">
        <v>264</v>
      </c>
      <c r="K16" s="41"/>
      <c r="L16" s="80" t="s">
        <v>827</v>
      </c>
      <c r="M16" s="41"/>
    </row>
    <row r="17" spans="1:17" s="11" customFormat="1" ht="20.25" customHeight="1" x14ac:dyDescent="0.2">
      <c r="A17" s="33">
        <v>41351</v>
      </c>
      <c r="B17" s="111" t="s">
        <v>137</v>
      </c>
      <c r="C17" s="111" t="s">
        <v>168</v>
      </c>
      <c r="D17" s="111" t="s">
        <v>825</v>
      </c>
      <c r="E17" s="43" t="s">
        <v>6</v>
      </c>
      <c r="F17" s="111">
        <v>3</v>
      </c>
      <c r="G17" s="111">
        <v>0</v>
      </c>
      <c r="H17" s="43">
        <v>0</v>
      </c>
      <c r="I17" s="43">
        <v>3</v>
      </c>
      <c r="J17" s="111" t="s">
        <v>264</v>
      </c>
      <c r="K17" s="41"/>
      <c r="L17" s="80" t="s">
        <v>827</v>
      </c>
      <c r="M17" s="41"/>
    </row>
    <row r="18" spans="1:17" s="131" customFormat="1" ht="20.25" customHeight="1" x14ac:dyDescent="0.2">
      <c r="A18" s="122">
        <v>41351</v>
      </c>
      <c r="B18" s="123" t="s">
        <v>137</v>
      </c>
      <c r="C18" s="123" t="s">
        <v>168</v>
      </c>
      <c r="D18" s="123" t="s">
        <v>826</v>
      </c>
      <c r="E18" s="126" t="s">
        <v>6</v>
      </c>
      <c r="F18" s="123">
        <v>5</v>
      </c>
      <c r="G18" s="123"/>
      <c r="H18" s="126"/>
      <c r="I18" s="169"/>
      <c r="J18" s="123" t="s">
        <v>264</v>
      </c>
      <c r="K18" s="127"/>
      <c r="L18" s="128" t="s">
        <v>827</v>
      </c>
      <c r="M18" s="127"/>
      <c r="N18" s="200">
        <f>SUM(F13:F18)</f>
        <v>12</v>
      </c>
      <c r="O18" s="200">
        <f>SUM(G13:G18)</f>
        <v>0</v>
      </c>
      <c r="P18" s="200">
        <f>SUM(H13:H18)</f>
        <v>20</v>
      </c>
      <c r="Q18" s="200">
        <f>SUM(I13:I18)</f>
        <v>27</v>
      </c>
    </row>
    <row r="19" spans="1:17" s="11" customFormat="1" ht="20.25" customHeight="1" x14ac:dyDescent="0.2">
      <c r="A19" s="33">
        <v>41371</v>
      </c>
      <c r="B19" s="111" t="s">
        <v>137</v>
      </c>
      <c r="C19" s="111"/>
      <c r="D19" s="111" t="s">
        <v>700</v>
      </c>
      <c r="E19" s="43" t="s">
        <v>775</v>
      </c>
      <c r="F19" s="111">
        <v>0</v>
      </c>
      <c r="G19" s="111">
        <v>0</v>
      </c>
      <c r="H19" s="43">
        <v>0</v>
      </c>
      <c r="I19" s="43">
        <v>0</v>
      </c>
      <c r="J19" s="111" t="s">
        <v>259</v>
      </c>
      <c r="K19" s="41" t="s">
        <v>699</v>
      </c>
      <c r="L19" s="80"/>
      <c r="M19" s="41"/>
    </row>
    <row r="20" spans="1:17" s="11" customFormat="1" ht="20.25" customHeight="1" x14ac:dyDescent="0.2">
      <c r="A20" s="33">
        <v>41373</v>
      </c>
      <c r="B20" s="111" t="s">
        <v>137</v>
      </c>
      <c r="C20" s="111" t="s">
        <v>966</v>
      </c>
      <c r="D20" s="111" t="s">
        <v>968</v>
      </c>
      <c r="E20" s="43" t="s">
        <v>6</v>
      </c>
      <c r="F20" s="111">
        <v>0</v>
      </c>
      <c r="G20" s="111">
        <v>4</v>
      </c>
      <c r="H20" s="43">
        <v>0</v>
      </c>
      <c r="I20" s="111">
        <v>4</v>
      </c>
      <c r="J20" s="111" t="s">
        <v>970</v>
      </c>
      <c r="K20" s="41"/>
      <c r="L20" s="80" t="s">
        <v>969</v>
      </c>
      <c r="M20" s="41"/>
    </row>
    <row r="21" spans="1:17" s="11" customFormat="1" ht="20.25" customHeight="1" x14ac:dyDescent="0.2">
      <c r="A21" s="33">
        <v>41373</v>
      </c>
      <c r="B21" s="111" t="s">
        <v>137</v>
      </c>
      <c r="C21" s="111" t="s">
        <v>966</v>
      </c>
      <c r="D21" s="111" t="s">
        <v>967</v>
      </c>
      <c r="E21" s="43"/>
      <c r="F21" s="111">
        <v>2</v>
      </c>
      <c r="G21" s="111">
        <v>0</v>
      </c>
      <c r="H21" s="43">
        <v>0</v>
      </c>
      <c r="I21" s="111">
        <v>2</v>
      </c>
      <c r="J21" s="114" t="s">
        <v>264</v>
      </c>
      <c r="K21" s="41"/>
      <c r="L21" s="80" t="s">
        <v>969</v>
      </c>
      <c r="M21" s="41"/>
    </row>
    <row r="22" spans="1:17" s="11" customFormat="1" ht="20.25" customHeight="1" x14ac:dyDescent="0.2">
      <c r="A22" s="33">
        <v>41383</v>
      </c>
      <c r="B22" s="111" t="s">
        <v>137</v>
      </c>
      <c r="C22" s="111" t="s">
        <v>705</v>
      </c>
      <c r="D22" s="111" t="s">
        <v>670</v>
      </c>
      <c r="E22" s="43" t="s">
        <v>6</v>
      </c>
      <c r="F22" s="111"/>
      <c r="G22" s="111"/>
      <c r="H22" s="43"/>
      <c r="I22" s="43">
        <v>185</v>
      </c>
      <c r="J22" s="111"/>
      <c r="K22" s="41"/>
      <c r="L22" s="80"/>
      <c r="M22" s="41"/>
    </row>
    <row r="23" spans="1:17" s="11" customFormat="1" ht="20.25" customHeight="1" x14ac:dyDescent="0.2">
      <c r="A23" s="33">
        <v>41390</v>
      </c>
      <c r="B23" s="111" t="s">
        <v>137</v>
      </c>
      <c r="C23" s="111" t="s">
        <v>168</v>
      </c>
      <c r="D23" s="111" t="s">
        <v>754</v>
      </c>
      <c r="E23" s="43" t="s">
        <v>6</v>
      </c>
      <c r="F23" s="111">
        <v>0</v>
      </c>
      <c r="G23" s="111">
        <v>0</v>
      </c>
      <c r="H23" s="43">
        <v>1</v>
      </c>
      <c r="I23" s="43">
        <v>1</v>
      </c>
      <c r="J23" s="111" t="s">
        <v>258</v>
      </c>
      <c r="K23" s="41" t="s">
        <v>755</v>
      </c>
      <c r="L23" s="146" t="s">
        <v>828</v>
      </c>
      <c r="M23" s="41"/>
    </row>
    <row r="24" spans="1:17" s="11" customFormat="1" ht="20.25" customHeight="1" x14ac:dyDescent="0.2">
      <c r="A24" s="33">
        <v>41392</v>
      </c>
      <c r="B24" s="111" t="s">
        <v>137</v>
      </c>
      <c r="C24" s="111"/>
      <c r="D24" s="111" t="s">
        <v>774</v>
      </c>
      <c r="E24" s="43" t="s">
        <v>775</v>
      </c>
      <c r="F24" s="111">
        <v>1</v>
      </c>
      <c r="G24" s="111">
        <v>0</v>
      </c>
      <c r="H24" s="43">
        <v>0</v>
      </c>
      <c r="I24" s="43">
        <v>1</v>
      </c>
      <c r="J24" s="111" t="s">
        <v>931</v>
      </c>
      <c r="K24" s="41" t="s">
        <v>780</v>
      </c>
      <c r="L24" s="80"/>
      <c r="M24" s="41"/>
    </row>
    <row r="25" spans="1:17" s="131" customFormat="1" ht="20.25" customHeight="1" x14ac:dyDescent="0.2">
      <c r="A25" s="122">
        <v>41393</v>
      </c>
      <c r="B25" s="123" t="s">
        <v>137</v>
      </c>
      <c r="C25" s="123"/>
      <c r="D25" s="123" t="s">
        <v>712</v>
      </c>
      <c r="E25" s="126" t="s">
        <v>713</v>
      </c>
      <c r="F25" s="123">
        <v>0</v>
      </c>
      <c r="G25" s="123">
        <v>1</v>
      </c>
      <c r="H25" s="126">
        <v>0</v>
      </c>
      <c r="I25" s="126">
        <v>1</v>
      </c>
      <c r="J25" s="123"/>
      <c r="K25" s="127"/>
      <c r="L25" s="128" t="s">
        <v>714</v>
      </c>
      <c r="M25" s="218"/>
      <c r="N25" s="200">
        <f>SUM(F19:F25)</f>
        <v>3</v>
      </c>
      <c r="O25" s="200">
        <f>SUM(G19:G25)</f>
        <v>5</v>
      </c>
      <c r="P25" s="200">
        <f>SUM(H19:H25)</f>
        <v>1</v>
      </c>
      <c r="Q25" s="200">
        <f>SUM(I19:I25)</f>
        <v>194</v>
      </c>
    </row>
    <row r="26" spans="1:17" s="11" customFormat="1" ht="20.25" customHeight="1" x14ac:dyDescent="0.2">
      <c r="A26" s="33">
        <v>41396</v>
      </c>
      <c r="B26" s="111" t="s">
        <v>137</v>
      </c>
      <c r="C26" s="111"/>
      <c r="D26" s="111" t="s">
        <v>769</v>
      </c>
      <c r="E26" s="43"/>
      <c r="F26" s="111">
        <v>0</v>
      </c>
      <c r="G26" s="111">
        <v>0</v>
      </c>
      <c r="H26" s="43">
        <v>0</v>
      </c>
      <c r="I26" s="43">
        <v>0</v>
      </c>
      <c r="J26" s="111" t="s">
        <v>932</v>
      </c>
      <c r="K26" s="41"/>
      <c r="L26" s="80" t="s">
        <v>768</v>
      </c>
      <c r="M26" s="41"/>
    </row>
    <row r="27" spans="1:17" s="11" customFormat="1" ht="20.25" customHeight="1" x14ac:dyDescent="0.2">
      <c r="A27" s="33">
        <v>41396</v>
      </c>
      <c r="B27" s="111" t="s">
        <v>137</v>
      </c>
      <c r="C27" s="111" t="s">
        <v>21</v>
      </c>
      <c r="D27" s="111" t="s">
        <v>659</v>
      </c>
      <c r="E27" s="43" t="s">
        <v>660</v>
      </c>
      <c r="F27" s="111">
        <v>0</v>
      </c>
      <c r="G27" s="111">
        <v>1</v>
      </c>
      <c r="H27" s="43">
        <v>0</v>
      </c>
      <c r="I27" s="43">
        <v>1</v>
      </c>
      <c r="J27" s="111" t="s">
        <v>259</v>
      </c>
      <c r="K27" s="41"/>
      <c r="L27" s="80" t="s">
        <v>704</v>
      </c>
      <c r="M27" s="41"/>
    </row>
    <row r="28" spans="1:17" s="11" customFormat="1" ht="20.25" customHeight="1" x14ac:dyDescent="0.2">
      <c r="A28" s="33">
        <v>41397</v>
      </c>
      <c r="B28" s="111" t="s">
        <v>137</v>
      </c>
      <c r="C28" s="111" t="s">
        <v>168</v>
      </c>
      <c r="D28" s="111" t="s">
        <v>658</v>
      </c>
      <c r="E28" s="43" t="s">
        <v>775</v>
      </c>
      <c r="F28" s="111">
        <v>0</v>
      </c>
      <c r="G28" s="111">
        <v>0</v>
      </c>
      <c r="H28" s="43">
        <v>0</v>
      </c>
      <c r="I28" s="43">
        <v>0</v>
      </c>
      <c r="J28" s="111"/>
      <c r="K28" s="41" t="s">
        <v>703</v>
      </c>
      <c r="L28" s="80"/>
      <c r="M28" s="41"/>
    </row>
    <row r="29" spans="1:17" s="11" customFormat="1" ht="20.25" customHeight="1" x14ac:dyDescent="0.2">
      <c r="A29" s="33">
        <v>41397</v>
      </c>
      <c r="B29" s="111" t="s">
        <v>137</v>
      </c>
      <c r="C29" s="111" t="s">
        <v>701</v>
      </c>
      <c r="D29" s="111" t="s">
        <v>661</v>
      </c>
      <c r="E29" s="43" t="s">
        <v>657</v>
      </c>
      <c r="F29" s="111"/>
      <c r="G29" s="111"/>
      <c r="H29" s="43"/>
      <c r="I29" s="169"/>
      <c r="J29" s="111" t="s">
        <v>259</v>
      </c>
      <c r="K29" s="41"/>
      <c r="L29" s="80"/>
      <c r="M29" s="41"/>
    </row>
    <row r="30" spans="1:17" ht="20.25" customHeight="1" x14ac:dyDescent="0.2">
      <c r="A30" s="33">
        <v>41399</v>
      </c>
      <c r="B30" s="111" t="s">
        <v>137</v>
      </c>
      <c r="C30" s="111" t="s">
        <v>168</v>
      </c>
      <c r="D30" s="111" t="s">
        <v>710</v>
      </c>
      <c r="E30" s="43" t="s">
        <v>6</v>
      </c>
      <c r="F30" s="111">
        <v>4</v>
      </c>
      <c r="G30" s="111">
        <v>0</v>
      </c>
      <c r="H30" s="43">
        <v>0</v>
      </c>
      <c r="I30" s="43">
        <v>4</v>
      </c>
      <c r="J30" s="111"/>
      <c r="K30" s="41"/>
      <c r="L30" s="80" t="s">
        <v>711</v>
      </c>
      <c r="M30" s="41"/>
    </row>
    <row r="31" spans="1:17" s="11" customFormat="1" ht="20.25" customHeight="1" x14ac:dyDescent="0.2">
      <c r="A31" s="33">
        <v>41401</v>
      </c>
      <c r="B31" s="111" t="s">
        <v>137</v>
      </c>
      <c r="C31" s="111" t="s">
        <v>9</v>
      </c>
      <c r="D31" s="111" t="s">
        <v>664</v>
      </c>
      <c r="E31" s="43" t="s">
        <v>657</v>
      </c>
      <c r="F31" s="111"/>
      <c r="G31" s="111"/>
      <c r="H31" s="43"/>
      <c r="I31" s="169"/>
      <c r="J31" s="111"/>
      <c r="K31" s="41"/>
      <c r="L31" s="80"/>
      <c r="M31" s="41"/>
    </row>
    <row r="32" spans="1:17" s="11" customFormat="1" ht="20.25" customHeight="1" x14ac:dyDescent="0.2">
      <c r="A32" s="33">
        <v>41401</v>
      </c>
      <c r="B32" s="111" t="s">
        <v>137</v>
      </c>
      <c r="C32" s="111" t="s">
        <v>9</v>
      </c>
      <c r="D32" s="111" t="s">
        <v>52</v>
      </c>
      <c r="E32" s="43" t="s">
        <v>234</v>
      </c>
      <c r="F32" s="111">
        <v>4</v>
      </c>
      <c r="G32" s="111">
        <v>38</v>
      </c>
      <c r="H32" s="43">
        <v>13</v>
      </c>
      <c r="I32" s="43">
        <v>55</v>
      </c>
      <c r="J32" s="111" t="s">
        <v>258</v>
      </c>
      <c r="K32" s="41"/>
      <c r="L32" s="80" t="s">
        <v>702</v>
      </c>
      <c r="M32" s="41"/>
    </row>
    <row r="33" spans="1:17" s="11" customFormat="1" ht="20.25" customHeight="1" x14ac:dyDescent="0.2">
      <c r="A33" s="33">
        <v>41402</v>
      </c>
      <c r="B33" s="111" t="s">
        <v>137</v>
      </c>
      <c r="C33" s="111" t="s">
        <v>21</v>
      </c>
      <c r="D33" s="111" t="s">
        <v>772</v>
      </c>
      <c r="E33" s="43" t="s">
        <v>657</v>
      </c>
      <c r="F33" s="111"/>
      <c r="G33" s="111"/>
      <c r="H33" s="43"/>
      <c r="I33" s="169"/>
      <c r="J33" s="111" t="s">
        <v>259</v>
      </c>
      <c r="K33" s="41"/>
      <c r="L33" s="81" t="s">
        <v>773</v>
      </c>
      <c r="M33" s="41"/>
    </row>
    <row r="34" spans="1:17" s="11" customFormat="1" ht="20.25" customHeight="1" x14ac:dyDescent="0.2">
      <c r="A34" s="33">
        <v>41406</v>
      </c>
      <c r="B34" s="111" t="s">
        <v>137</v>
      </c>
      <c r="C34" s="111" t="s">
        <v>9</v>
      </c>
      <c r="D34" s="111" t="s">
        <v>776</v>
      </c>
      <c r="E34" s="43" t="s">
        <v>657</v>
      </c>
      <c r="F34" s="111"/>
      <c r="G34" s="111"/>
      <c r="H34" s="43"/>
      <c r="I34" s="169"/>
      <c r="J34" s="111"/>
      <c r="K34" s="41"/>
      <c r="L34" s="80"/>
      <c r="M34" s="41"/>
    </row>
    <row r="35" spans="1:17" s="131" customFormat="1" ht="20.25" customHeight="1" x14ac:dyDescent="0.2">
      <c r="A35" s="122">
        <v>41408</v>
      </c>
      <c r="B35" s="123" t="s">
        <v>137</v>
      </c>
      <c r="C35" s="123" t="s">
        <v>168</v>
      </c>
      <c r="D35" s="123" t="s">
        <v>770</v>
      </c>
      <c r="E35" s="126" t="s">
        <v>224</v>
      </c>
      <c r="F35" s="123">
        <v>1</v>
      </c>
      <c r="G35" s="123">
        <v>0</v>
      </c>
      <c r="H35" s="126">
        <v>0</v>
      </c>
      <c r="I35" s="126">
        <v>1</v>
      </c>
      <c r="J35" s="123" t="s">
        <v>260</v>
      </c>
      <c r="K35" s="127"/>
      <c r="L35" s="128" t="s">
        <v>858</v>
      </c>
      <c r="M35" s="127"/>
      <c r="N35" s="200">
        <f>SUM(F26:F35)</f>
        <v>9</v>
      </c>
      <c r="O35" s="200">
        <f>SUM(G26:G35)</f>
        <v>39</v>
      </c>
      <c r="P35" s="200">
        <f>SUM(H26:H35)</f>
        <v>13</v>
      </c>
      <c r="Q35" s="200">
        <f>SUM(I26:I35)</f>
        <v>61</v>
      </c>
    </row>
    <row r="36" spans="1:17" s="11" customFormat="1" ht="20.25" customHeight="1" x14ac:dyDescent="0.2">
      <c r="A36" s="33">
        <v>41427</v>
      </c>
      <c r="B36" s="111" t="s">
        <v>137</v>
      </c>
      <c r="C36" s="111" t="s">
        <v>168</v>
      </c>
      <c r="D36" s="111" t="s">
        <v>674</v>
      </c>
      <c r="E36" s="43" t="s">
        <v>657</v>
      </c>
      <c r="F36" s="111"/>
      <c r="G36" s="111"/>
      <c r="H36" s="43"/>
      <c r="I36" s="169"/>
      <c r="J36" s="111" t="s">
        <v>259</v>
      </c>
      <c r="K36" s="41"/>
      <c r="L36" s="146" t="s">
        <v>771</v>
      </c>
      <c r="M36" s="41"/>
    </row>
    <row r="37" spans="1:17" s="11" customFormat="1" ht="20.25" customHeight="1" x14ac:dyDescent="0.2">
      <c r="A37" s="33">
        <v>41432</v>
      </c>
      <c r="B37" s="111" t="s">
        <v>137</v>
      </c>
      <c r="C37" s="111" t="s">
        <v>168</v>
      </c>
      <c r="D37" s="111" t="s">
        <v>764</v>
      </c>
      <c r="E37" s="43" t="s">
        <v>6</v>
      </c>
      <c r="F37" s="111">
        <v>8</v>
      </c>
      <c r="G37" s="111">
        <v>0</v>
      </c>
      <c r="H37" s="43">
        <v>5</v>
      </c>
      <c r="I37" s="111">
        <v>13</v>
      </c>
      <c r="J37" s="111"/>
      <c r="K37" s="41" t="s">
        <v>765</v>
      </c>
      <c r="L37" s="146" t="s">
        <v>766</v>
      </c>
      <c r="M37" s="41"/>
    </row>
    <row r="38" spans="1:17" s="11" customFormat="1" ht="20.25" customHeight="1" x14ac:dyDescent="0.2">
      <c r="A38" s="33">
        <v>41442</v>
      </c>
      <c r="B38" s="111" t="s">
        <v>137</v>
      </c>
      <c r="C38" s="111" t="s">
        <v>168</v>
      </c>
      <c r="D38" s="111" t="s">
        <v>721</v>
      </c>
      <c r="E38" s="43" t="s">
        <v>6</v>
      </c>
      <c r="F38" s="111">
        <v>9</v>
      </c>
      <c r="G38" s="111">
        <v>0</v>
      </c>
      <c r="H38" s="43">
        <v>0</v>
      </c>
      <c r="I38" s="43">
        <v>9</v>
      </c>
      <c r="J38" s="111" t="s">
        <v>264</v>
      </c>
      <c r="K38" s="41"/>
      <c r="L38" s="80" t="s">
        <v>722</v>
      </c>
      <c r="M38" s="41"/>
    </row>
    <row r="39" spans="1:17" s="11" customFormat="1" ht="20.25" customHeight="1" x14ac:dyDescent="0.2">
      <c r="A39" s="33">
        <v>41454</v>
      </c>
      <c r="B39" s="111" t="s">
        <v>137</v>
      </c>
      <c r="C39" s="111" t="s">
        <v>815</v>
      </c>
      <c r="D39" s="111" t="s">
        <v>760</v>
      </c>
      <c r="E39" s="43" t="s">
        <v>759</v>
      </c>
      <c r="F39" s="111">
        <v>15</v>
      </c>
      <c r="G39" s="111">
        <v>0</v>
      </c>
      <c r="H39" s="43">
        <v>0</v>
      </c>
      <c r="I39" s="43">
        <v>15</v>
      </c>
      <c r="J39" s="111"/>
      <c r="K39" s="41"/>
      <c r="L39" s="80" t="s">
        <v>753</v>
      </c>
      <c r="M39" s="41"/>
    </row>
    <row r="40" spans="1:17" s="131" customFormat="1" ht="20.25" customHeight="1" x14ac:dyDescent="0.2">
      <c r="A40" s="122">
        <v>41455</v>
      </c>
      <c r="B40" s="123" t="s">
        <v>137</v>
      </c>
      <c r="C40" s="123" t="s">
        <v>756</v>
      </c>
      <c r="D40" s="123" t="s">
        <v>758</v>
      </c>
      <c r="E40" s="126" t="s">
        <v>6</v>
      </c>
      <c r="F40" s="123">
        <v>0</v>
      </c>
      <c r="G40" s="123">
        <v>0</v>
      </c>
      <c r="H40" s="126">
        <v>50</v>
      </c>
      <c r="I40" s="126">
        <v>50</v>
      </c>
      <c r="J40" s="123" t="s">
        <v>258</v>
      </c>
      <c r="K40" s="127"/>
      <c r="L40" s="128" t="s">
        <v>757</v>
      </c>
      <c r="M40" s="127"/>
      <c r="N40" s="123">
        <f>SUM(F36:F40)</f>
        <v>32</v>
      </c>
      <c r="O40" s="123">
        <f>SUM(G36:G40)</f>
        <v>0</v>
      </c>
      <c r="P40" s="123">
        <f>SUM(H36:H40)</f>
        <v>55</v>
      </c>
      <c r="Q40" s="123">
        <f>SUM(I36:I40)</f>
        <v>87</v>
      </c>
    </row>
    <row r="41" spans="1:17" s="191" customFormat="1" ht="20.25" customHeight="1" x14ac:dyDescent="0.2">
      <c r="A41" s="184">
        <v>41459</v>
      </c>
      <c r="B41" s="185" t="s">
        <v>137</v>
      </c>
      <c r="C41" s="185" t="s">
        <v>34</v>
      </c>
      <c r="D41" s="185" t="s">
        <v>667</v>
      </c>
      <c r="E41" s="186" t="s">
        <v>224</v>
      </c>
      <c r="F41" s="185">
        <v>6</v>
      </c>
      <c r="G41" s="185">
        <v>0</v>
      </c>
      <c r="H41" s="186">
        <v>0</v>
      </c>
      <c r="I41" s="186">
        <v>6</v>
      </c>
      <c r="J41" s="185" t="s">
        <v>264</v>
      </c>
      <c r="K41" s="187"/>
      <c r="L41" s="188"/>
      <c r="M41" s="187"/>
      <c r="N41" s="123">
        <f>SUM(F41)</f>
        <v>6</v>
      </c>
      <c r="O41" s="123">
        <f>SUM(G41)</f>
        <v>0</v>
      </c>
      <c r="P41" s="123">
        <f>SUM(H41)</f>
        <v>0</v>
      </c>
      <c r="Q41" s="123">
        <f>SUM(I41)</f>
        <v>6</v>
      </c>
    </row>
    <row r="42" spans="1:17" s="41" customFormat="1" ht="20.25" customHeight="1" x14ac:dyDescent="0.15">
      <c r="A42" s="33">
        <v>41490</v>
      </c>
      <c r="B42" s="111" t="s">
        <v>137</v>
      </c>
      <c r="C42" s="111" t="s">
        <v>9</v>
      </c>
      <c r="D42" s="111" t="s">
        <v>971</v>
      </c>
      <c r="E42" s="43" t="s">
        <v>6</v>
      </c>
      <c r="F42" s="111">
        <v>0</v>
      </c>
      <c r="G42" s="111">
        <v>3</v>
      </c>
      <c r="H42" s="43">
        <v>32</v>
      </c>
      <c r="I42" s="43">
        <v>35</v>
      </c>
      <c r="J42" s="111" t="s">
        <v>258</v>
      </c>
      <c r="L42" s="80" t="s">
        <v>964</v>
      </c>
    </row>
    <row r="43" spans="1:17" s="41" customFormat="1" ht="20.25" customHeight="1" x14ac:dyDescent="0.15">
      <c r="A43" s="33">
        <v>41496</v>
      </c>
      <c r="B43" s="111" t="s">
        <v>137</v>
      </c>
      <c r="C43" s="111" t="s">
        <v>919</v>
      </c>
      <c r="D43" s="111" t="s">
        <v>918</v>
      </c>
      <c r="E43" s="43" t="s">
        <v>6</v>
      </c>
      <c r="F43" s="111">
        <v>12</v>
      </c>
      <c r="G43" s="111">
        <v>0</v>
      </c>
      <c r="H43" s="43">
        <v>0</v>
      </c>
      <c r="I43" s="43">
        <v>12</v>
      </c>
      <c r="J43" s="111"/>
      <c r="K43" s="41" t="s">
        <v>925</v>
      </c>
      <c r="L43" s="80" t="s">
        <v>920</v>
      </c>
    </row>
    <row r="44" spans="1:17" s="145" customFormat="1" ht="20.25" customHeight="1" x14ac:dyDescent="0.15">
      <c r="A44" s="33">
        <v>41497</v>
      </c>
      <c r="B44" s="15" t="s">
        <v>137</v>
      </c>
      <c r="C44" s="15" t="s">
        <v>921</v>
      </c>
      <c r="D44" s="15" t="s">
        <v>917</v>
      </c>
      <c r="E44" s="43" t="s">
        <v>6</v>
      </c>
      <c r="F44" s="15">
        <v>44</v>
      </c>
      <c r="G44" s="15">
        <v>0</v>
      </c>
      <c r="H44" s="144">
        <v>0</v>
      </c>
      <c r="I44" s="144">
        <v>44</v>
      </c>
      <c r="J44" s="15" t="s">
        <v>262</v>
      </c>
      <c r="L44" s="146" t="s">
        <v>783</v>
      </c>
    </row>
    <row r="45" spans="1:17" s="145" customFormat="1" ht="20.25" customHeight="1" x14ac:dyDescent="0.15">
      <c r="A45" s="143">
        <v>41505</v>
      </c>
      <c r="B45" s="15" t="s">
        <v>137</v>
      </c>
      <c r="C45" s="15" t="s">
        <v>924</v>
      </c>
      <c r="D45" s="15" t="s">
        <v>917</v>
      </c>
      <c r="E45" s="144"/>
      <c r="F45" s="15">
        <v>35</v>
      </c>
      <c r="G45" s="15"/>
      <c r="H45" s="144"/>
      <c r="I45" s="144">
        <v>35</v>
      </c>
      <c r="J45" s="15" t="s">
        <v>262</v>
      </c>
      <c r="K45" s="145" t="s">
        <v>925</v>
      </c>
      <c r="L45" s="146"/>
    </row>
    <row r="46" spans="1:17" s="145" customFormat="1" ht="20.25" customHeight="1" x14ac:dyDescent="0.15">
      <c r="A46" s="33">
        <v>41507</v>
      </c>
      <c r="B46" s="15" t="s">
        <v>137</v>
      </c>
      <c r="C46" s="15" t="s">
        <v>922</v>
      </c>
      <c r="D46" s="15" t="s">
        <v>923</v>
      </c>
      <c r="E46" s="144" t="s">
        <v>6</v>
      </c>
      <c r="F46" s="15">
        <v>4</v>
      </c>
      <c r="G46" s="15">
        <v>0</v>
      </c>
      <c r="H46" s="144">
        <v>0</v>
      </c>
      <c r="I46" s="144">
        <v>4</v>
      </c>
      <c r="J46" s="15"/>
      <c r="K46" s="145" t="s">
        <v>925</v>
      </c>
      <c r="L46" s="146"/>
    </row>
    <row r="47" spans="1:17" s="127" customFormat="1" ht="20.25" customHeight="1" x14ac:dyDescent="0.15">
      <c r="A47" s="122">
        <v>41516</v>
      </c>
      <c r="B47" s="123" t="s">
        <v>137</v>
      </c>
      <c r="C47" s="123" t="s">
        <v>801</v>
      </c>
      <c r="D47" s="123" t="s">
        <v>799</v>
      </c>
      <c r="E47" s="126"/>
      <c r="F47" s="123">
        <v>24</v>
      </c>
      <c r="G47" s="123"/>
      <c r="H47" s="126"/>
      <c r="I47" s="126">
        <v>24</v>
      </c>
      <c r="J47" s="123"/>
      <c r="L47" s="128" t="s">
        <v>800</v>
      </c>
      <c r="N47" s="123">
        <f>SUM(F42:F47)</f>
        <v>119</v>
      </c>
      <c r="O47" s="123">
        <f>SUM(G42:G47)</f>
        <v>3</v>
      </c>
      <c r="P47" s="123">
        <f>SUM(H42:H47)</f>
        <v>32</v>
      </c>
      <c r="Q47" s="123">
        <f>SUM(I42:I47)</f>
        <v>154</v>
      </c>
    </row>
    <row r="48" spans="1:17" s="41" customFormat="1" ht="20.25" customHeight="1" x14ac:dyDescent="0.15">
      <c r="A48" s="33">
        <v>41521</v>
      </c>
      <c r="B48" s="111" t="s">
        <v>137</v>
      </c>
      <c r="C48" s="111" t="s">
        <v>866</v>
      </c>
      <c r="D48" s="111" t="s">
        <v>868</v>
      </c>
      <c r="E48" s="43" t="s">
        <v>6</v>
      </c>
      <c r="F48" s="111"/>
      <c r="G48" s="111"/>
      <c r="H48" s="43"/>
      <c r="I48" s="43">
        <v>15</v>
      </c>
      <c r="J48" s="111" t="s">
        <v>307</v>
      </c>
      <c r="L48" s="80" t="s">
        <v>867</v>
      </c>
    </row>
    <row r="49" spans="1:18" s="127" customFormat="1" ht="20.25" customHeight="1" x14ac:dyDescent="0.15">
      <c r="A49" s="122">
        <v>41534</v>
      </c>
      <c r="B49" s="123" t="s">
        <v>137</v>
      </c>
      <c r="C49" s="123"/>
      <c r="D49" s="123"/>
      <c r="E49" s="126" t="s">
        <v>6</v>
      </c>
      <c r="F49" s="123"/>
      <c r="G49" s="123"/>
      <c r="H49" s="126"/>
      <c r="I49" s="126">
        <v>142</v>
      </c>
      <c r="J49" s="123"/>
      <c r="L49" s="128" t="s">
        <v>865</v>
      </c>
      <c r="Q49" s="127">
        <f>SUM(I48:I49)</f>
        <v>157</v>
      </c>
    </row>
    <row r="50" spans="1:18" s="41" customFormat="1" ht="20.25" customHeight="1" x14ac:dyDescent="0.15">
      <c r="A50" s="143">
        <v>41567</v>
      </c>
      <c r="B50" s="15" t="s">
        <v>137</v>
      </c>
      <c r="C50" s="15" t="s">
        <v>796</v>
      </c>
      <c r="D50" s="15" t="s">
        <v>797</v>
      </c>
      <c r="E50" s="144" t="s">
        <v>6</v>
      </c>
      <c r="F50" s="15">
        <v>19</v>
      </c>
      <c r="G50" s="15">
        <v>0</v>
      </c>
      <c r="H50" s="144">
        <v>0</v>
      </c>
      <c r="I50" s="111">
        <v>19</v>
      </c>
      <c r="J50" s="15"/>
      <c r="K50" s="145"/>
      <c r="L50" s="146" t="s">
        <v>798</v>
      </c>
    </row>
    <row r="51" spans="1:18" s="42" customFormat="1" ht="20.25" customHeight="1" x14ac:dyDescent="0.15">
      <c r="A51" s="31">
        <v>41574</v>
      </c>
      <c r="B51" s="111" t="s">
        <v>137</v>
      </c>
      <c r="C51" s="111" t="s">
        <v>815</v>
      </c>
      <c r="D51" s="2" t="s">
        <v>788</v>
      </c>
      <c r="E51" s="2" t="s">
        <v>6</v>
      </c>
      <c r="F51" s="42">
        <v>0</v>
      </c>
      <c r="G51" s="2">
        <v>4</v>
      </c>
      <c r="H51" s="42">
        <v>0</v>
      </c>
      <c r="I51" s="22">
        <v>4</v>
      </c>
      <c r="J51" s="2" t="s">
        <v>258</v>
      </c>
      <c r="L51" s="146" t="s">
        <v>789</v>
      </c>
    </row>
    <row r="52" spans="1:18" s="2" customFormat="1" ht="13" x14ac:dyDescent="0.2">
      <c r="A52" s="31">
        <v>41577</v>
      </c>
      <c r="B52" s="2" t="s">
        <v>137</v>
      </c>
      <c r="C52" s="2" t="s">
        <v>701</v>
      </c>
      <c r="D52" s="2" t="s">
        <v>962</v>
      </c>
      <c r="E52" s="2" t="s">
        <v>6</v>
      </c>
      <c r="F52" s="2">
        <v>0</v>
      </c>
      <c r="G52" s="2">
        <v>0</v>
      </c>
      <c r="H52" s="2" t="s">
        <v>963</v>
      </c>
      <c r="I52" s="2" t="s">
        <v>963</v>
      </c>
      <c r="J52" s="2" t="s">
        <v>258</v>
      </c>
      <c r="L52" s="193"/>
      <c r="N52" s="2">
        <f>SUM(F50:F52)</f>
        <v>19</v>
      </c>
      <c r="O52" s="2">
        <f>SUM(G50:G52)</f>
        <v>4</v>
      </c>
      <c r="P52" s="94">
        <f>SUM(H50:H52)</f>
        <v>0</v>
      </c>
      <c r="Q52" s="2">
        <f>SUM(I50:I52)</f>
        <v>23</v>
      </c>
    </row>
    <row r="53" spans="1:18" s="198" customFormat="1" ht="20.25" customHeight="1" thickBot="1" x14ac:dyDescent="0.2">
      <c r="A53" s="195"/>
      <c r="B53" s="196"/>
      <c r="C53" s="196"/>
      <c r="D53" s="196"/>
      <c r="E53" s="197"/>
      <c r="F53" s="196"/>
      <c r="G53" s="196"/>
      <c r="H53" s="197"/>
      <c r="I53" s="197"/>
      <c r="J53" s="196"/>
      <c r="L53" s="199"/>
    </row>
    <row r="55" spans="1:18" x14ac:dyDescent="0.2">
      <c r="A55" s="19" t="s">
        <v>127</v>
      </c>
      <c r="B55" s="20" t="s">
        <v>128</v>
      </c>
      <c r="C55" s="20" t="s">
        <v>129</v>
      </c>
      <c r="D55" s="20" t="s">
        <v>130</v>
      </c>
      <c r="E55" s="20" t="s">
        <v>132</v>
      </c>
      <c r="F55" s="20" t="s">
        <v>131</v>
      </c>
      <c r="G55" s="20" t="s">
        <v>133</v>
      </c>
      <c r="H55" s="20" t="s">
        <v>146</v>
      </c>
      <c r="I55" s="20" t="s">
        <v>139</v>
      </c>
      <c r="J55" s="20" t="s">
        <v>257</v>
      </c>
      <c r="M55" s="1" t="s">
        <v>956</v>
      </c>
      <c r="N55" s="1" t="s">
        <v>131</v>
      </c>
      <c r="O55" s="1" t="s">
        <v>957</v>
      </c>
      <c r="P55" s="1" t="s">
        <v>146</v>
      </c>
      <c r="Q55" s="1" t="s">
        <v>139</v>
      </c>
    </row>
    <row r="56" spans="1:18" x14ac:dyDescent="0.2">
      <c r="A56" s="142" t="s">
        <v>790</v>
      </c>
      <c r="M56" s="57">
        <f>COUNT(A57:A62)</f>
        <v>6</v>
      </c>
      <c r="N56" s="57">
        <f>SUM(F57:F62)</f>
        <v>64</v>
      </c>
      <c r="O56" s="57">
        <f>SUM(G57:G62)</f>
        <v>4</v>
      </c>
      <c r="P56" s="57">
        <f>SUM(H57:H62)</f>
        <v>16</v>
      </c>
      <c r="Q56" s="57">
        <f>SUM(I57:I62)</f>
        <v>84</v>
      </c>
      <c r="R56" s="15"/>
    </row>
    <row r="57" spans="1:18" s="227" customFormat="1" ht="20.25" customHeight="1" x14ac:dyDescent="0.2">
      <c r="A57" s="223">
        <v>41293</v>
      </c>
      <c r="B57" s="7" t="s">
        <v>135</v>
      </c>
      <c r="C57" s="7" t="s">
        <v>135</v>
      </c>
      <c r="D57" s="224" t="s">
        <v>873</v>
      </c>
      <c r="E57" s="7" t="s">
        <v>6</v>
      </c>
      <c r="F57" s="7">
        <v>0</v>
      </c>
      <c r="G57" s="7">
        <v>3</v>
      </c>
      <c r="H57" s="7">
        <v>0</v>
      </c>
      <c r="I57" s="7">
        <v>3</v>
      </c>
      <c r="J57" s="7" t="s">
        <v>262</v>
      </c>
      <c r="K57" s="7" t="s">
        <v>875</v>
      </c>
      <c r="L57" s="157" t="s">
        <v>874</v>
      </c>
      <c r="M57" s="7"/>
    </row>
    <row r="58" spans="1:18" s="125" customFormat="1" ht="20.25" customHeight="1" x14ac:dyDescent="0.2">
      <c r="A58" s="122">
        <v>41296</v>
      </c>
      <c r="B58" s="123" t="s">
        <v>135</v>
      </c>
      <c r="C58" s="123" t="s">
        <v>135</v>
      </c>
      <c r="D58" s="123" t="s">
        <v>719</v>
      </c>
      <c r="E58" s="123" t="s">
        <v>6</v>
      </c>
      <c r="F58" s="123">
        <v>5</v>
      </c>
      <c r="G58" s="123">
        <v>0</v>
      </c>
      <c r="H58" s="123">
        <v>0</v>
      </c>
      <c r="I58" s="123">
        <v>5</v>
      </c>
      <c r="J58" s="123" t="s">
        <v>98</v>
      </c>
      <c r="K58" s="123"/>
      <c r="L58" s="124" t="s">
        <v>720</v>
      </c>
      <c r="M58" s="123"/>
      <c r="N58" s="228">
        <f>SUM(F57:F58)</f>
        <v>5</v>
      </c>
      <c r="O58" s="228">
        <f>SUM(G57:G58)</f>
        <v>3</v>
      </c>
      <c r="P58" s="228">
        <f>SUM(H57:H58)</f>
        <v>0</v>
      </c>
      <c r="Q58" s="228">
        <f>SUM(I57:I58)</f>
        <v>8</v>
      </c>
    </row>
    <row r="59" spans="1:18" s="189" customFormat="1" ht="20.25" customHeight="1" x14ac:dyDescent="0.2">
      <c r="A59" s="184">
        <v>41313</v>
      </c>
      <c r="B59" s="185" t="s">
        <v>135</v>
      </c>
      <c r="C59" s="185" t="s">
        <v>778</v>
      </c>
      <c r="D59" s="190" t="s">
        <v>779</v>
      </c>
      <c r="E59" s="186" t="s">
        <v>6</v>
      </c>
      <c r="F59" s="185">
        <v>9</v>
      </c>
      <c r="G59" s="185">
        <v>0</v>
      </c>
      <c r="H59" s="186">
        <v>0</v>
      </c>
      <c r="I59" s="186">
        <v>9</v>
      </c>
      <c r="J59" s="185" t="s">
        <v>98</v>
      </c>
      <c r="K59" s="187"/>
      <c r="L59" s="192" t="s">
        <v>777</v>
      </c>
      <c r="M59" s="185"/>
      <c r="N59" s="229">
        <f>SUM(F59)</f>
        <v>9</v>
      </c>
      <c r="O59" s="229">
        <f>SUM(G59)</f>
        <v>0</v>
      </c>
      <c r="P59" s="229"/>
      <c r="Q59" s="229">
        <f>SUM(I59)</f>
        <v>9</v>
      </c>
    </row>
    <row r="60" spans="1:18" ht="20.25" customHeight="1" x14ac:dyDescent="0.2">
      <c r="A60" s="33">
        <v>41351</v>
      </c>
      <c r="B60" s="111" t="s">
        <v>135</v>
      </c>
      <c r="C60" s="111" t="s">
        <v>708</v>
      </c>
      <c r="D60" s="111" t="s">
        <v>709</v>
      </c>
      <c r="E60" s="43" t="s">
        <v>707</v>
      </c>
      <c r="F60" s="111">
        <v>22</v>
      </c>
      <c r="G60" s="111">
        <v>0</v>
      </c>
      <c r="H60" s="43">
        <v>2</v>
      </c>
      <c r="I60" s="111">
        <v>24</v>
      </c>
      <c r="J60" s="111" t="s">
        <v>958</v>
      </c>
      <c r="K60" s="41"/>
      <c r="L60" s="146" t="s">
        <v>706</v>
      </c>
      <c r="M60" s="111"/>
      <c r="N60" s="49"/>
      <c r="O60" s="49"/>
      <c r="P60" s="49"/>
      <c r="Q60" s="49"/>
    </row>
    <row r="61" spans="1:18" s="129" customFormat="1" ht="20.25" customHeight="1" x14ac:dyDescent="0.2">
      <c r="A61" s="122">
        <v>41364</v>
      </c>
      <c r="B61" s="123" t="s">
        <v>135</v>
      </c>
      <c r="C61" s="123" t="s">
        <v>135</v>
      </c>
      <c r="D61" s="123" t="s">
        <v>811</v>
      </c>
      <c r="E61" s="126" t="s">
        <v>6</v>
      </c>
      <c r="F61" s="123">
        <v>0</v>
      </c>
      <c r="G61" s="123">
        <v>1</v>
      </c>
      <c r="H61" s="126">
        <v>14</v>
      </c>
      <c r="I61" s="126">
        <v>15</v>
      </c>
      <c r="J61" s="123" t="s">
        <v>258</v>
      </c>
      <c r="K61" s="127"/>
      <c r="L61" s="128" t="s">
        <v>812</v>
      </c>
      <c r="M61" s="123"/>
      <c r="N61" s="228">
        <f>SUM(F60:F61)</f>
        <v>22</v>
      </c>
      <c r="O61" s="228">
        <f>SUM(G60:G61)</f>
        <v>1</v>
      </c>
      <c r="P61" s="228">
        <f>SUM(H60:H61)</f>
        <v>16</v>
      </c>
      <c r="Q61" s="228">
        <f>SUM(I60:I61)</f>
        <v>39</v>
      </c>
    </row>
    <row r="62" spans="1:18" s="221" customFormat="1" ht="20.25" customHeight="1" x14ac:dyDescent="0.15">
      <c r="A62" s="120">
        <v>41484</v>
      </c>
      <c r="B62" s="101" t="s">
        <v>135</v>
      </c>
      <c r="C62" s="101" t="s">
        <v>135</v>
      </c>
      <c r="D62" s="101" t="s">
        <v>871</v>
      </c>
      <c r="E62" s="220" t="s">
        <v>312</v>
      </c>
      <c r="F62" s="101">
        <v>28</v>
      </c>
      <c r="G62" s="101">
        <v>0</v>
      </c>
      <c r="H62" s="220">
        <v>0</v>
      </c>
      <c r="I62" s="220">
        <v>28</v>
      </c>
      <c r="J62" s="101" t="s">
        <v>872</v>
      </c>
      <c r="L62" s="222" t="s">
        <v>870</v>
      </c>
      <c r="N62" s="101">
        <f>SUM(F62)</f>
        <v>28</v>
      </c>
      <c r="O62" s="101"/>
      <c r="P62" s="101"/>
      <c r="Q62" s="101">
        <f>SUM(I62)</f>
        <v>28</v>
      </c>
    </row>
    <row r="63" spans="1:18" x14ac:dyDescent="0.2">
      <c r="M63" s="1" t="s">
        <v>956</v>
      </c>
      <c r="N63" s="1" t="s">
        <v>131</v>
      </c>
      <c r="O63" s="1" t="s">
        <v>957</v>
      </c>
      <c r="P63" s="1" t="s">
        <v>146</v>
      </c>
      <c r="Q63" s="1" t="s">
        <v>139</v>
      </c>
    </row>
    <row r="64" spans="1:18" x14ac:dyDescent="0.2">
      <c r="A64" s="19" t="s">
        <v>127</v>
      </c>
      <c r="B64" s="20" t="s">
        <v>128</v>
      </c>
      <c r="C64" s="20" t="s">
        <v>129</v>
      </c>
      <c r="D64" s="20" t="s">
        <v>130</v>
      </c>
      <c r="E64" s="20" t="s">
        <v>132</v>
      </c>
      <c r="F64" s="20" t="s">
        <v>131</v>
      </c>
      <c r="G64" s="20" t="s">
        <v>133</v>
      </c>
      <c r="H64" s="20" t="s">
        <v>146</v>
      </c>
      <c r="I64" s="20" t="s">
        <v>139</v>
      </c>
      <c r="J64" s="20" t="s">
        <v>257</v>
      </c>
      <c r="M64" s="57">
        <f>COUNT(A66:A67)</f>
        <v>2</v>
      </c>
      <c r="N64" s="57">
        <f>SUM(F66:F67)</f>
        <v>7</v>
      </c>
      <c r="O64" s="57">
        <f>SUM(G66:G67)</f>
        <v>1</v>
      </c>
      <c r="P64" s="57">
        <f>SUM(H66:H67)</f>
        <v>0</v>
      </c>
      <c r="Q64" s="57">
        <f>SUM(I66:I67)</f>
        <v>8</v>
      </c>
    </row>
    <row r="65" spans="1:17" x14ac:dyDescent="0.2">
      <c r="A65" s="142" t="s">
        <v>792</v>
      </c>
    </row>
    <row r="66" spans="1:17" ht="20.25" customHeight="1" x14ac:dyDescent="0.2">
      <c r="A66" s="33">
        <v>41321</v>
      </c>
      <c r="B66" s="111" t="s">
        <v>160</v>
      </c>
      <c r="C66" s="22"/>
      <c r="D66" s="111" t="s">
        <v>723</v>
      </c>
      <c r="E66" s="43" t="s">
        <v>713</v>
      </c>
      <c r="F66" s="111">
        <v>0</v>
      </c>
      <c r="G66" s="111">
        <v>1</v>
      </c>
      <c r="H66" s="43">
        <v>0</v>
      </c>
      <c r="I66" s="43">
        <v>1</v>
      </c>
      <c r="J66" s="111"/>
      <c r="K66" s="41" t="s">
        <v>724</v>
      </c>
      <c r="L66" s="80"/>
      <c r="M66" s="41"/>
    </row>
    <row r="67" spans="1:17" ht="20.25" customHeight="1" x14ac:dyDescent="0.2">
      <c r="A67" s="33">
        <v>41343</v>
      </c>
      <c r="B67" s="111" t="s">
        <v>160</v>
      </c>
      <c r="C67" s="22"/>
      <c r="D67" s="111" t="s">
        <v>671</v>
      </c>
      <c r="E67" s="43" t="s">
        <v>816</v>
      </c>
      <c r="F67" s="111">
        <v>7</v>
      </c>
      <c r="G67" s="111">
        <v>0</v>
      </c>
      <c r="H67" s="43">
        <v>0</v>
      </c>
      <c r="I67" s="43">
        <v>7</v>
      </c>
      <c r="J67" s="111"/>
      <c r="K67" s="41"/>
      <c r="L67" s="80" t="s">
        <v>672</v>
      </c>
      <c r="M67" s="41"/>
    </row>
    <row r="69" spans="1:17" s="198" customFormat="1" ht="20.25" customHeight="1" thickBot="1" x14ac:dyDescent="0.2">
      <c r="A69" s="195"/>
      <c r="B69" s="196"/>
      <c r="C69" s="196"/>
      <c r="D69" s="196"/>
      <c r="E69" s="197"/>
      <c r="F69" s="196"/>
      <c r="G69" s="196"/>
      <c r="H69" s="197"/>
      <c r="I69" s="197"/>
      <c r="J69" s="196"/>
      <c r="L69" s="199"/>
    </row>
    <row r="70" spans="1:17" x14ac:dyDescent="0.2">
      <c r="A70" s="19" t="s">
        <v>127</v>
      </c>
      <c r="B70" s="20" t="s">
        <v>128</v>
      </c>
      <c r="C70" s="20" t="s">
        <v>129</v>
      </c>
      <c r="D70" s="20" t="s">
        <v>130</v>
      </c>
      <c r="E70" s="20" t="s">
        <v>132</v>
      </c>
      <c r="F70" s="20" t="s">
        <v>131</v>
      </c>
      <c r="G70" s="20" t="s">
        <v>133</v>
      </c>
      <c r="H70" s="20" t="s">
        <v>146</v>
      </c>
      <c r="I70" s="20" t="s">
        <v>139</v>
      </c>
      <c r="J70" s="20" t="s">
        <v>257</v>
      </c>
      <c r="M70" s="1" t="s">
        <v>956</v>
      </c>
      <c r="N70" s="1" t="s">
        <v>131</v>
      </c>
      <c r="O70" s="1" t="s">
        <v>957</v>
      </c>
      <c r="P70" s="1" t="s">
        <v>146</v>
      </c>
      <c r="Q70" s="1" t="s">
        <v>139</v>
      </c>
    </row>
    <row r="71" spans="1:17" x14ac:dyDescent="0.2">
      <c r="A71" s="142" t="s">
        <v>791</v>
      </c>
      <c r="M71" s="57">
        <f>COUNT(A72:A77)</f>
        <v>6</v>
      </c>
      <c r="N71" s="57">
        <f>SUM(F72:F77)</f>
        <v>82</v>
      </c>
      <c r="O71" s="57">
        <f>SUM(G72:G77)</f>
        <v>3</v>
      </c>
      <c r="P71" s="57">
        <f>SUM(H72:H77)</f>
        <v>2</v>
      </c>
      <c r="Q71" s="57">
        <f>SUM(I72:I77)</f>
        <v>82</v>
      </c>
    </row>
    <row r="72" spans="1:17" ht="20.25" customHeight="1" x14ac:dyDescent="0.2">
      <c r="A72" s="33">
        <v>41315</v>
      </c>
      <c r="B72" s="111" t="s">
        <v>144</v>
      </c>
      <c r="C72" s="111" t="s">
        <v>1</v>
      </c>
      <c r="D72" s="2" t="s">
        <v>665</v>
      </c>
      <c r="E72" s="43" t="s">
        <v>600</v>
      </c>
      <c r="F72" s="111">
        <v>3</v>
      </c>
      <c r="G72" s="111">
        <v>0</v>
      </c>
      <c r="H72" s="43">
        <v>0</v>
      </c>
      <c r="I72" s="43">
        <v>3</v>
      </c>
      <c r="J72" s="111" t="s">
        <v>186</v>
      </c>
      <c r="K72" s="41"/>
      <c r="L72" s="80"/>
      <c r="M72" s="41"/>
    </row>
    <row r="73" spans="1:17" ht="20.25" customHeight="1" x14ac:dyDescent="0.2">
      <c r="A73" s="33">
        <v>41441</v>
      </c>
      <c r="B73" s="111" t="s">
        <v>144</v>
      </c>
      <c r="C73" s="111" t="s">
        <v>173</v>
      </c>
      <c r="D73" s="111" t="s">
        <v>668</v>
      </c>
      <c r="E73" s="43" t="s">
        <v>6</v>
      </c>
      <c r="F73" s="111">
        <v>9</v>
      </c>
      <c r="G73" s="111">
        <v>2</v>
      </c>
      <c r="H73" s="43">
        <v>2</v>
      </c>
      <c r="I73" s="43">
        <v>13</v>
      </c>
      <c r="J73" s="111" t="s">
        <v>264</v>
      </c>
      <c r="K73" s="41"/>
      <c r="L73" s="80" t="s">
        <v>669</v>
      </c>
      <c r="M73" s="41"/>
    </row>
    <row r="74" spans="1:17" ht="20.25" customHeight="1" x14ac:dyDescent="0.2">
      <c r="A74" s="33">
        <v>41453</v>
      </c>
      <c r="B74" s="111" t="s">
        <v>144</v>
      </c>
      <c r="C74" s="111" t="s">
        <v>173</v>
      </c>
      <c r="D74" s="111" t="s">
        <v>761</v>
      </c>
      <c r="E74" s="43" t="s">
        <v>762</v>
      </c>
      <c r="F74" s="111">
        <v>0</v>
      </c>
      <c r="G74" s="111">
        <v>1</v>
      </c>
      <c r="H74" s="43">
        <v>0</v>
      </c>
      <c r="I74" s="43">
        <v>1</v>
      </c>
      <c r="J74" s="111" t="s">
        <v>258</v>
      </c>
      <c r="K74" s="41"/>
      <c r="L74" s="80" t="s">
        <v>763</v>
      </c>
      <c r="M74" s="41"/>
    </row>
    <row r="75" spans="1:17" ht="20.25" customHeight="1" x14ac:dyDescent="0.2">
      <c r="A75" s="33">
        <v>41461</v>
      </c>
      <c r="B75" s="111" t="s">
        <v>144</v>
      </c>
      <c r="C75" s="22"/>
      <c r="D75" s="111" t="s">
        <v>666</v>
      </c>
      <c r="E75" s="43" t="s">
        <v>234</v>
      </c>
      <c r="F75" s="111">
        <v>30</v>
      </c>
      <c r="G75" s="111">
        <v>0</v>
      </c>
      <c r="H75" s="43">
        <v>0</v>
      </c>
      <c r="I75" s="43">
        <v>30</v>
      </c>
      <c r="J75" s="111" t="s">
        <v>264</v>
      </c>
      <c r="K75" s="41"/>
      <c r="L75" s="80"/>
      <c r="M75" s="41"/>
    </row>
    <row r="76" spans="1:17" s="132" customFormat="1" ht="20.25" customHeight="1" x14ac:dyDescent="0.15">
      <c r="A76" s="122">
        <v>41546</v>
      </c>
      <c r="B76" s="123" t="s">
        <v>144</v>
      </c>
      <c r="C76" s="123" t="s">
        <v>173</v>
      </c>
      <c r="D76" s="123" t="s">
        <v>862</v>
      </c>
      <c r="E76" s="126" t="s">
        <v>6</v>
      </c>
      <c r="F76" s="123">
        <v>40</v>
      </c>
      <c r="G76" s="123"/>
      <c r="H76" s="126"/>
      <c r="I76" s="169"/>
      <c r="J76" s="123" t="s">
        <v>264</v>
      </c>
      <c r="K76" s="127"/>
      <c r="L76" s="128"/>
      <c r="M76" s="127"/>
    </row>
    <row r="77" spans="1:17" s="42" customFormat="1" ht="20.25" customHeight="1" x14ac:dyDescent="0.15">
      <c r="A77" s="33">
        <v>41572</v>
      </c>
      <c r="B77" s="111" t="s">
        <v>144</v>
      </c>
      <c r="C77" s="111" t="s">
        <v>173</v>
      </c>
      <c r="D77" s="2" t="s">
        <v>864</v>
      </c>
      <c r="E77" s="2" t="s">
        <v>6</v>
      </c>
      <c r="F77" s="2"/>
      <c r="G77" s="2"/>
      <c r="H77" s="2"/>
      <c r="I77" s="2">
        <v>35</v>
      </c>
      <c r="J77" s="2" t="s">
        <v>258</v>
      </c>
      <c r="L77" s="85" t="s">
        <v>863</v>
      </c>
    </row>
    <row r="79" spans="1:17" s="198" customFormat="1" ht="20.25" customHeight="1" thickBot="1" x14ac:dyDescent="0.2">
      <c r="A79" s="195"/>
      <c r="B79" s="196"/>
      <c r="C79" s="196"/>
      <c r="D79" s="196"/>
      <c r="E79" s="197"/>
      <c r="F79" s="196"/>
      <c r="G79" s="196"/>
      <c r="H79" s="197"/>
      <c r="I79" s="197"/>
      <c r="J79" s="196"/>
      <c r="L79" s="199"/>
    </row>
    <row r="80" spans="1:17" x14ac:dyDescent="0.2">
      <c r="M80" s="1" t="s">
        <v>956</v>
      </c>
      <c r="N80" s="1" t="s">
        <v>131</v>
      </c>
      <c r="O80" s="1" t="s">
        <v>957</v>
      </c>
      <c r="P80" s="1" t="s">
        <v>146</v>
      </c>
      <c r="Q80" s="1" t="s">
        <v>139</v>
      </c>
    </row>
    <row r="81" spans="1:17" x14ac:dyDescent="0.2">
      <c r="A81" s="19" t="s">
        <v>127</v>
      </c>
      <c r="B81" s="20" t="s">
        <v>128</v>
      </c>
      <c r="C81" s="20" t="s">
        <v>129</v>
      </c>
      <c r="D81" s="20" t="s">
        <v>130</v>
      </c>
      <c r="E81" s="20" t="s">
        <v>132</v>
      </c>
      <c r="F81" s="20" t="s">
        <v>131</v>
      </c>
      <c r="G81" s="20" t="s">
        <v>133</v>
      </c>
      <c r="H81" s="20" t="s">
        <v>146</v>
      </c>
      <c r="I81" s="20" t="s">
        <v>139</v>
      </c>
      <c r="J81" s="20" t="s">
        <v>257</v>
      </c>
      <c r="M81" s="57">
        <f>COUNT(A83:A84)</f>
        <v>2</v>
      </c>
      <c r="N81" s="57">
        <f>SUM(F83:F84)</f>
        <v>0</v>
      </c>
      <c r="O81" s="57">
        <f>SUM(G83:G84)</f>
        <v>0</v>
      </c>
      <c r="P81" s="57">
        <f>SUM(H83:H84)</f>
        <v>6</v>
      </c>
      <c r="Q81" s="57">
        <f>SUM(I83:I84)</f>
        <v>6</v>
      </c>
    </row>
    <row r="82" spans="1:17" x14ac:dyDescent="0.2">
      <c r="A82" s="142" t="s">
        <v>795</v>
      </c>
    </row>
    <row r="83" spans="1:17" s="11" customFormat="1" ht="20.25" customHeight="1" x14ac:dyDescent="0.2">
      <c r="A83" s="33">
        <v>41346</v>
      </c>
      <c r="B83" s="111" t="s">
        <v>44</v>
      </c>
      <c r="C83" s="111" t="s">
        <v>44</v>
      </c>
      <c r="D83" s="111" t="s">
        <v>749</v>
      </c>
      <c r="E83" s="43" t="s">
        <v>6</v>
      </c>
      <c r="F83" s="111">
        <v>0</v>
      </c>
      <c r="G83" s="111">
        <v>0</v>
      </c>
      <c r="H83" s="43">
        <v>5</v>
      </c>
      <c r="I83" s="43">
        <v>5</v>
      </c>
      <c r="J83" s="111" t="s">
        <v>258</v>
      </c>
      <c r="K83" s="41"/>
      <c r="L83" s="80" t="s">
        <v>750</v>
      </c>
      <c r="M83" s="41"/>
    </row>
    <row r="84" spans="1:17" s="11" customFormat="1" ht="20.25" customHeight="1" x14ac:dyDescent="0.2">
      <c r="A84" s="33">
        <v>41466</v>
      </c>
      <c r="B84" s="111" t="s">
        <v>44</v>
      </c>
      <c r="C84" s="111" t="s">
        <v>960</v>
      </c>
      <c r="D84" s="111" t="s">
        <v>823</v>
      </c>
      <c r="E84" s="43" t="s">
        <v>234</v>
      </c>
      <c r="F84" s="111">
        <v>0</v>
      </c>
      <c r="G84" s="111">
        <v>0</v>
      </c>
      <c r="H84" s="43">
        <v>1</v>
      </c>
      <c r="I84" s="43">
        <v>1</v>
      </c>
      <c r="J84" s="111"/>
      <c r="K84" s="41"/>
      <c r="L84" s="80" t="s">
        <v>961</v>
      </c>
      <c r="M84" s="41"/>
    </row>
    <row r="86" spans="1:17" s="198" customFormat="1" ht="20.25" customHeight="1" thickBot="1" x14ac:dyDescent="0.2">
      <c r="A86" s="195"/>
      <c r="B86" s="196"/>
      <c r="C86" s="196"/>
      <c r="D86" s="196"/>
      <c r="E86" s="197"/>
      <c r="F86" s="196"/>
      <c r="G86" s="196"/>
      <c r="H86" s="197"/>
      <c r="I86" s="197"/>
      <c r="J86" s="196"/>
      <c r="L86" s="199"/>
    </row>
    <row r="87" spans="1:17" x14ac:dyDescent="0.2">
      <c r="M87" s="1" t="s">
        <v>956</v>
      </c>
      <c r="N87" s="1" t="s">
        <v>131</v>
      </c>
      <c r="O87" s="1" t="s">
        <v>957</v>
      </c>
      <c r="P87" s="1" t="s">
        <v>146</v>
      </c>
      <c r="Q87" s="1" t="s">
        <v>139</v>
      </c>
    </row>
    <row r="88" spans="1:17" x14ac:dyDescent="0.2">
      <c r="A88" s="19" t="s">
        <v>127</v>
      </c>
      <c r="B88" s="20" t="s">
        <v>128</v>
      </c>
      <c r="C88" s="20" t="s">
        <v>129</v>
      </c>
      <c r="D88" s="20" t="s">
        <v>130</v>
      </c>
      <c r="E88" s="20" t="s">
        <v>132</v>
      </c>
      <c r="F88" s="20" t="s">
        <v>131</v>
      </c>
      <c r="G88" s="20" t="s">
        <v>133</v>
      </c>
      <c r="H88" s="20" t="s">
        <v>146</v>
      </c>
      <c r="I88" s="20" t="s">
        <v>139</v>
      </c>
      <c r="J88" s="20" t="s">
        <v>257</v>
      </c>
      <c r="M88" s="57">
        <f>COUNT(B90)</f>
        <v>0</v>
      </c>
      <c r="N88" s="57"/>
      <c r="O88" s="57"/>
      <c r="P88" s="57"/>
      <c r="Q88" s="57"/>
    </row>
    <row r="89" spans="1:17" x14ac:dyDescent="0.2">
      <c r="A89" s="142" t="s">
        <v>794</v>
      </c>
    </row>
    <row r="90" spans="1:17" ht="20.25" customHeight="1" x14ac:dyDescent="0.2">
      <c r="A90" s="33">
        <v>41372</v>
      </c>
      <c r="B90" s="2" t="s">
        <v>159</v>
      </c>
      <c r="C90" s="111" t="s">
        <v>26</v>
      </c>
      <c r="D90" s="111" t="s">
        <v>781</v>
      </c>
      <c r="E90" s="43" t="s">
        <v>657</v>
      </c>
      <c r="F90" s="111"/>
      <c r="G90" s="111"/>
      <c r="H90" s="43"/>
      <c r="I90" s="22"/>
      <c r="J90" s="111" t="s">
        <v>259</v>
      </c>
      <c r="K90" s="41"/>
      <c r="L90" s="80" t="s">
        <v>782</v>
      </c>
      <c r="M90" s="41"/>
    </row>
    <row r="92" spans="1:17" s="198" customFormat="1" ht="20.25" customHeight="1" thickBot="1" x14ac:dyDescent="0.2">
      <c r="A92" s="195"/>
      <c r="B92" s="196"/>
      <c r="C92" s="196"/>
      <c r="D92" s="196"/>
      <c r="E92" s="197"/>
      <c r="F92" s="196"/>
      <c r="G92" s="196"/>
      <c r="H92" s="197"/>
      <c r="I92" s="197"/>
      <c r="J92" s="196"/>
      <c r="L92" s="199"/>
    </row>
    <row r="94" spans="1:17" x14ac:dyDescent="0.2">
      <c r="M94" s="1" t="s">
        <v>956</v>
      </c>
      <c r="N94" s="1" t="s">
        <v>131</v>
      </c>
      <c r="O94" s="1" t="s">
        <v>957</v>
      </c>
      <c r="P94" s="1" t="s">
        <v>146</v>
      </c>
      <c r="Q94" s="1" t="s">
        <v>139</v>
      </c>
    </row>
    <row r="95" spans="1:17" x14ac:dyDescent="0.2">
      <c r="M95" s="57">
        <f>COUNT(A98)</f>
        <v>1</v>
      </c>
      <c r="N95" s="57">
        <f>SUM(F98)</f>
        <v>0</v>
      </c>
      <c r="O95" s="57">
        <f>SUM(G98)</f>
        <v>2</v>
      </c>
      <c r="P95" s="57"/>
      <c r="Q95" s="57"/>
    </row>
    <row r="96" spans="1:17" x14ac:dyDescent="0.2">
      <c r="A96" s="19" t="s">
        <v>127</v>
      </c>
      <c r="B96" s="20" t="s">
        <v>128</v>
      </c>
      <c r="C96" s="20" t="s">
        <v>129</v>
      </c>
      <c r="D96" s="20" t="s">
        <v>130</v>
      </c>
      <c r="E96" s="20" t="s">
        <v>132</v>
      </c>
      <c r="F96" s="20" t="s">
        <v>131</v>
      </c>
      <c r="G96" s="20" t="s">
        <v>133</v>
      </c>
      <c r="H96" s="20" t="s">
        <v>146</v>
      </c>
      <c r="I96" s="20" t="s">
        <v>139</v>
      </c>
      <c r="J96" s="20" t="s">
        <v>257</v>
      </c>
    </row>
    <row r="97" spans="1:17" x14ac:dyDescent="0.2">
      <c r="A97" s="142" t="s">
        <v>959</v>
      </c>
    </row>
    <row r="98" spans="1:17" s="127" customFormat="1" ht="20.25" customHeight="1" x14ac:dyDescent="0.15">
      <c r="A98" s="122">
        <v>41471</v>
      </c>
      <c r="B98" s="123" t="s">
        <v>136</v>
      </c>
      <c r="C98" s="123"/>
      <c r="D98" s="123"/>
      <c r="E98" s="126"/>
      <c r="F98" s="123">
        <v>0</v>
      </c>
      <c r="G98" s="123">
        <v>2</v>
      </c>
      <c r="H98" s="126"/>
      <c r="I98" s="126"/>
      <c r="J98" s="123"/>
      <c r="L98" s="128" t="s">
        <v>860</v>
      </c>
    </row>
    <row r="100" spans="1:17" s="198" customFormat="1" ht="20.25" customHeight="1" thickBot="1" x14ac:dyDescent="0.2">
      <c r="A100" s="195"/>
      <c r="B100" s="196"/>
      <c r="C100" s="196"/>
      <c r="D100" s="196"/>
      <c r="E100" s="197"/>
      <c r="F100" s="196"/>
      <c r="G100" s="196"/>
      <c r="H100" s="197"/>
      <c r="I100" s="197"/>
      <c r="J100" s="196"/>
      <c r="L100" s="199"/>
    </row>
    <row r="109" spans="1:17" x14ac:dyDescent="0.2">
      <c r="M109" s="1"/>
      <c r="N109" s="1"/>
      <c r="O109" s="1"/>
      <c r="P109" s="1"/>
      <c r="Q109" s="1"/>
    </row>
    <row r="110" spans="1:17" x14ac:dyDescent="0.2">
      <c r="M110" s="57"/>
      <c r="N110" s="57"/>
      <c r="O110" s="57"/>
      <c r="P110" s="57"/>
      <c r="Q110" s="57"/>
    </row>
  </sheetData>
  <phoneticPr fontId="38" type="noConversion"/>
  <hyperlinks>
    <hyperlink ref="L8" r:id="rId1"/>
    <hyperlink ref="L23" r:id="rId2"/>
    <hyperlink ref="L60" r:id="rId3"/>
    <hyperlink ref="L51" r:id="rId4"/>
  </hyperlinks>
  <pageMargins left="0.7" right="0.7" top="0.75" bottom="0.75" header="0.3" footer="0.3"/>
  <ignoredErrors>
    <ignoredError sqref="O8:Q8 N18:Q18 N25:Q25 N35:Q35 N47:Q47 N40:Q40 N58:Q6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89"/>
  <sheetViews>
    <sheetView workbookViewId="0">
      <selection activeCell="P2" sqref="P2"/>
    </sheetView>
  </sheetViews>
  <sheetFormatPr baseColWidth="10" defaultColWidth="8.83203125" defaultRowHeight="15" x14ac:dyDescent="0.2"/>
  <cols>
    <col min="1" max="5" width="12" customWidth="1"/>
    <col min="6" max="6" width="15.83203125" bestFit="1" customWidth="1"/>
    <col min="7" max="13" width="12" customWidth="1"/>
    <col min="14" max="14" width="12.1640625" bestFit="1" customWidth="1"/>
  </cols>
  <sheetData>
    <row r="1" spans="1:16" s="11" customFormat="1" x14ac:dyDescent="0.2">
      <c r="A1" s="450" t="s">
        <v>715</v>
      </c>
      <c r="B1" s="450"/>
      <c r="C1" s="450"/>
      <c r="D1" s="450"/>
      <c r="E1" s="450"/>
      <c r="F1" s="450"/>
      <c r="G1" s="450"/>
      <c r="H1" s="450"/>
      <c r="I1" s="450"/>
      <c r="J1" s="450"/>
      <c r="K1" s="450"/>
      <c r="L1" s="450"/>
      <c r="M1" s="450"/>
      <c r="N1" s="450"/>
    </row>
    <row r="2" spans="1:16" s="11" customFormat="1" x14ac:dyDescent="0.2">
      <c r="A2" s="322"/>
      <c r="B2" s="322" t="s">
        <v>732</v>
      </c>
      <c r="C2" s="322" t="s">
        <v>242</v>
      </c>
      <c r="D2" s="322" t="s">
        <v>241</v>
      </c>
      <c r="E2" s="322" t="s">
        <v>240</v>
      </c>
      <c r="F2" s="322" t="s">
        <v>235</v>
      </c>
      <c r="G2" s="322" t="s">
        <v>246</v>
      </c>
      <c r="H2" s="322" t="s">
        <v>237</v>
      </c>
      <c r="I2" s="322" t="s">
        <v>238</v>
      </c>
      <c r="J2" s="322" t="s">
        <v>239</v>
      </c>
      <c r="K2" s="322" t="s">
        <v>243</v>
      </c>
      <c r="L2" s="322" t="s">
        <v>244</v>
      </c>
      <c r="M2" s="396" t="s">
        <v>245</v>
      </c>
      <c r="N2" s="390" t="s">
        <v>716</v>
      </c>
      <c r="P2" s="456" t="s">
        <v>1038</v>
      </c>
    </row>
    <row r="3" spans="1:16" s="11" customFormat="1" x14ac:dyDescent="0.2">
      <c r="A3" s="72" t="s">
        <v>159</v>
      </c>
      <c r="B3" s="69">
        <v>0</v>
      </c>
      <c r="C3" s="69">
        <v>0</v>
      </c>
      <c r="D3" s="69">
        <v>0</v>
      </c>
      <c r="E3" s="69">
        <v>1</v>
      </c>
      <c r="F3" s="69">
        <v>0</v>
      </c>
      <c r="G3" s="69">
        <v>0</v>
      </c>
      <c r="H3" s="69">
        <v>0</v>
      </c>
      <c r="I3" s="69">
        <v>0</v>
      </c>
      <c r="J3" s="69">
        <v>0</v>
      </c>
      <c r="K3" s="69">
        <v>0</v>
      </c>
      <c r="L3" s="69" t="s">
        <v>965</v>
      </c>
      <c r="M3" s="397" t="s">
        <v>965</v>
      </c>
      <c r="N3" s="398">
        <f>SUM(B3:M3)</f>
        <v>1</v>
      </c>
    </row>
    <row r="4" spans="1:16" s="11" customFormat="1" x14ac:dyDescent="0.2">
      <c r="A4" s="72" t="s">
        <v>160</v>
      </c>
      <c r="B4" s="69">
        <v>0</v>
      </c>
      <c r="C4" s="69">
        <v>1</v>
      </c>
      <c r="D4" s="69">
        <v>1</v>
      </c>
      <c r="E4" s="69">
        <v>0</v>
      </c>
      <c r="F4" s="69">
        <v>0</v>
      </c>
      <c r="G4" s="69">
        <v>0</v>
      </c>
      <c r="H4" s="69">
        <v>0</v>
      </c>
      <c r="I4" s="69">
        <v>0</v>
      </c>
      <c r="J4" s="69">
        <v>0</v>
      </c>
      <c r="K4" s="69">
        <v>0</v>
      </c>
      <c r="L4" s="69" t="s">
        <v>965</v>
      </c>
      <c r="M4" s="69" t="s">
        <v>965</v>
      </c>
      <c r="N4" s="399">
        <f>SUM(B4:M4)</f>
        <v>2</v>
      </c>
    </row>
    <row r="5" spans="1:16" s="11" customFormat="1" x14ac:dyDescent="0.2">
      <c r="A5" s="72" t="s">
        <v>137</v>
      </c>
      <c r="B5" s="69">
        <v>4</v>
      </c>
      <c r="C5" s="69">
        <v>4</v>
      </c>
      <c r="D5" s="69">
        <v>6</v>
      </c>
      <c r="E5" s="69">
        <v>7</v>
      </c>
      <c r="F5" s="69">
        <v>10</v>
      </c>
      <c r="G5" s="69">
        <v>5</v>
      </c>
      <c r="H5" s="69">
        <v>1</v>
      </c>
      <c r="I5" s="69">
        <v>6</v>
      </c>
      <c r="J5" s="69">
        <v>2</v>
      </c>
      <c r="K5" s="69">
        <v>3</v>
      </c>
      <c r="L5" s="69" t="s">
        <v>965</v>
      </c>
      <c r="M5" s="69" t="s">
        <v>965</v>
      </c>
      <c r="N5" s="399">
        <f>SUM(B5:M5)</f>
        <v>48</v>
      </c>
    </row>
    <row r="6" spans="1:16" s="11" customFormat="1" x14ac:dyDescent="0.2">
      <c r="A6" s="72" t="s">
        <v>22</v>
      </c>
      <c r="B6" s="69">
        <v>0</v>
      </c>
      <c r="C6" s="69">
        <v>0</v>
      </c>
      <c r="D6" s="69">
        <v>0</v>
      </c>
      <c r="E6" s="69">
        <v>0</v>
      </c>
      <c r="F6" s="69">
        <v>0</v>
      </c>
      <c r="G6" s="69">
        <v>0</v>
      </c>
      <c r="H6" s="69">
        <v>0</v>
      </c>
      <c r="L6" s="69" t="s">
        <v>965</v>
      </c>
      <c r="M6" s="69" t="s">
        <v>965</v>
      </c>
      <c r="N6" s="399">
        <f>SUM(B6:M6)</f>
        <v>0</v>
      </c>
    </row>
    <row r="7" spans="1:16" s="11" customFormat="1" x14ac:dyDescent="0.2">
      <c r="A7" s="72" t="s">
        <v>157</v>
      </c>
      <c r="B7" s="69">
        <v>0</v>
      </c>
      <c r="C7" s="69">
        <v>0</v>
      </c>
      <c r="D7" s="69">
        <v>0</v>
      </c>
      <c r="E7" s="69">
        <v>0</v>
      </c>
      <c r="F7" s="69">
        <v>0</v>
      </c>
      <c r="G7" s="69">
        <v>0</v>
      </c>
      <c r="H7" s="69">
        <v>0</v>
      </c>
      <c r="L7" s="69" t="s">
        <v>965</v>
      </c>
      <c r="M7" s="69" t="s">
        <v>965</v>
      </c>
      <c r="N7" s="399">
        <f>SUM(B7:M7)</f>
        <v>0</v>
      </c>
    </row>
    <row r="8" spans="1:16" s="11" customFormat="1" x14ac:dyDescent="0.2">
      <c r="A8" s="72" t="s">
        <v>227</v>
      </c>
      <c r="B8" s="69">
        <v>0</v>
      </c>
      <c r="C8" s="69">
        <v>0</v>
      </c>
      <c r="D8" s="69">
        <v>0</v>
      </c>
      <c r="E8" s="69">
        <v>0</v>
      </c>
      <c r="F8" s="69">
        <v>0</v>
      </c>
      <c r="G8" s="69">
        <v>0</v>
      </c>
      <c r="H8" s="69">
        <v>0</v>
      </c>
      <c r="L8" s="69" t="s">
        <v>965</v>
      </c>
      <c r="M8" s="69" t="s">
        <v>965</v>
      </c>
      <c r="N8" s="399">
        <f t="shared" ref="N8:N18" si="0">SUM(B8:M8)</f>
        <v>0</v>
      </c>
    </row>
    <row r="9" spans="1:16" s="11" customFormat="1" x14ac:dyDescent="0.2">
      <c r="A9" s="72" t="s">
        <v>136</v>
      </c>
      <c r="B9" s="69">
        <v>0</v>
      </c>
      <c r="C9" s="69">
        <v>0</v>
      </c>
      <c r="D9" s="69">
        <v>0</v>
      </c>
      <c r="E9" s="69">
        <v>0</v>
      </c>
      <c r="F9" s="69">
        <v>0</v>
      </c>
      <c r="G9" s="69">
        <v>0</v>
      </c>
      <c r="H9" s="69">
        <v>1</v>
      </c>
      <c r="I9" s="69">
        <v>0</v>
      </c>
      <c r="J9" s="69">
        <v>0</v>
      </c>
      <c r="K9" s="69">
        <v>0</v>
      </c>
      <c r="L9" s="69" t="s">
        <v>965</v>
      </c>
      <c r="M9" s="69" t="s">
        <v>965</v>
      </c>
      <c r="N9" s="399">
        <f t="shared" si="0"/>
        <v>1</v>
      </c>
    </row>
    <row r="10" spans="1:16" s="11" customFormat="1" x14ac:dyDescent="0.2">
      <c r="A10" s="72" t="s">
        <v>135</v>
      </c>
      <c r="B10" s="69">
        <v>1</v>
      </c>
      <c r="C10" s="69">
        <v>1</v>
      </c>
      <c r="D10" s="69">
        <v>2</v>
      </c>
      <c r="E10" s="69">
        <v>0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 t="s">
        <v>965</v>
      </c>
      <c r="M10" s="400" t="s">
        <v>965</v>
      </c>
      <c r="N10" s="73">
        <f t="shared" si="0"/>
        <v>4</v>
      </c>
    </row>
    <row r="11" spans="1:16" s="11" customFormat="1" x14ac:dyDescent="0.2">
      <c r="A11" s="72" t="s">
        <v>143</v>
      </c>
      <c r="B11" s="69">
        <v>0</v>
      </c>
      <c r="C11" s="69">
        <v>0</v>
      </c>
      <c r="D11" s="69">
        <v>0</v>
      </c>
      <c r="E11" s="69">
        <v>0</v>
      </c>
      <c r="F11" s="69">
        <v>0</v>
      </c>
      <c r="G11" s="69">
        <v>0</v>
      </c>
      <c r="H11" s="69">
        <v>0</v>
      </c>
      <c r="L11" s="69" t="s">
        <v>965</v>
      </c>
      <c r="M11" s="69" t="s">
        <v>965</v>
      </c>
      <c r="N11" s="399">
        <f t="shared" si="0"/>
        <v>0</v>
      </c>
    </row>
    <row r="12" spans="1:16" s="11" customFormat="1" x14ac:dyDescent="0.2">
      <c r="A12" s="72" t="s">
        <v>27</v>
      </c>
      <c r="B12" s="69">
        <v>0</v>
      </c>
      <c r="C12" s="69">
        <v>0</v>
      </c>
      <c r="D12" s="69">
        <v>0</v>
      </c>
      <c r="E12" s="69">
        <v>0</v>
      </c>
      <c r="F12" s="69">
        <v>0</v>
      </c>
      <c r="G12" s="69">
        <v>0</v>
      </c>
      <c r="H12" s="69">
        <v>0</v>
      </c>
      <c r="L12" s="69" t="s">
        <v>965</v>
      </c>
      <c r="M12" s="400" t="s">
        <v>965</v>
      </c>
      <c r="N12" s="73">
        <f t="shared" si="0"/>
        <v>0</v>
      </c>
    </row>
    <row r="13" spans="1:16" s="11" customFormat="1" x14ac:dyDescent="0.2">
      <c r="A13" s="72" t="s">
        <v>151</v>
      </c>
      <c r="B13" s="69">
        <v>0</v>
      </c>
      <c r="C13" s="69">
        <v>0</v>
      </c>
      <c r="D13" s="69">
        <v>0</v>
      </c>
      <c r="E13" s="69">
        <v>0</v>
      </c>
      <c r="F13" s="69">
        <v>0</v>
      </c>
      <c r="G13" s="69">
        <v>0</v>
      </c>
      <c r="H13" s="69">
        <v>0</v>
      </c>
      <c r="L13" s="69" t="s">
        <v>965</v>
      </c>
      <c r="M13" s="69" t="s">
        <v>965</v>
      </c>
      <c r="N13" s="399">
        <f t="shared" si="0"/>
        <v>0</v>
      </c>
    </row>
    <row r="14" spans="1:16" s="11" customFormat="1" x14ac:dyDescent="0.2">
      <c r="A14" s="72" t="s">
        <v>158</v>
      </c>
      <c r="B14" s="69">
        <v>0</v>
      </c>
      <c r="C14" s="69">
        <v>0</v>
      </c>
      <c r="D14" s="69">
        <v>0</v>
      </c>
      <c r="E14" s="69">
        <v>0</v>
      </c>
      <c r="F14" s="69">
        <v>0</v>
      </c>
      <c r="G14" s="69">
        <v>0</v>
      </c>
      <c r="H14" s="69">
        <v>0</v>
      </c>
      <c r="L14" s="69" t="s">
        <v>965</v>
      </c>
      <c r="M14" s="400" t="s">
        <v>965</v>
      </c>
      <c r="N14" s="73">
        <f t="shared" si="0"/>
        <v>0</v>
      </c>
    </row>
    <row r="15" spans="1:16" s="11" customFormat="1" x14ac:dyDescent="0.2">
      <c r="A15" s="72" t="s">
        <v>44</v>
      </c>
      <c r="B15" s="69">
        <v>0</v>
      </c>
      <c r="C15" s="69">
        <v>0</v>
      </c>
      <c r="D15" s="69">
        <v>1</v>
      </c>
      <c r="E15" s="69">
        <v>0</v>
      </c>
      <c r="F15" s="69">
        <v>0</v>
      </c>
      <c r="G15" s="69">
        <v>0</v>
      </c>
      <c r="H15" s="69">
        <v>1</v>
      </c>
      <c r="I15" s="69">
        <v>0</v>
      </c>
      <c r="J15" s="69">
        <v>0</v>
      </c>
      <c r="K15" s="69">
        <v>0</v>
      </c>
      <c r="L15" s="69" t="s">
        <v>965</v>
      </c>
      <c r="M15" s="69" t="s">
        <v>965</v>
      </c>
      <c r="N15" s="399">
        <f t="shared" si="0"/>
        <v>2</v>
      </c>
    </row>
    <row r="16" spans="1:16" s="11" customFormat="1" x14ac:dyDescent="0.2">
      <c r="A16" s="72" t="s">
        <v>24</v>
      </c>
      <c r="B16" s="69">
        <v>0</v>
      </c>
      <c r="C16" s="69">
        <v>0</v>
      </c>
      <c r="D16" s="69">
        <v>0</v>
      </c>
      <c r="E16" s="69">
        <v>0</v>
      </c>
      <c r="F16" s="69">
        <v>0</v>
      </c>
      <c r="G16" s="69">
        <v>0</v>
      </c>
      <c r="H16" s="69">
        <v>0</v>
      </c>
      <c r="L16" s="69" t="s">
        <v>965</v>
      </c>
      <c r="M16" s="69" t="s">
        <v>965</v>
      </c>
      <c r="N16" s="399">
        <f t="shared" si="0"/>
        <v>0</v>
      </c>
    </row>
    <row r="17" spans="1:53" s="205" customFormat="1" x14ac:dyDescent="0.2">
      <c r="A17" s="322" t="s">
        <v>144</v>
      </c>
      <c r="B17" s="230">
        <v>0</v>
      </c>
      <c r="C17" s="230">
        <v>1</v>
      </c>
      <c r="D17" s="230">
        <v>0</v>
      </c>
      <c r="E17" s="230">
        <v>0</v>
      </c>
      <c r="F17" s="230">
        <v>0</v>
      </c>
      <c r="G17" s="230">
        <v>2</v>
      </c>
      <c r="H17" s="230">
        <v>1</v>
      </c>
      <c r="I17" s="230">
        <v>0</v>
      </c>
      <c r="J17" s="230">
        <v>1</v>
      </c>
      <c r="K17" s="230">
        <v>1</v>
      </c>
      <c r="L17" s="230" t="s">
        <v>965</v>
      </c>
      <c r="M17" s="230" t="s">
        <v>965</v>
      </c>
      <c r="N17" s="401">
        <f t="shared" si="0"/>
        <v>6</v>
      </c>
    </row>
    <row r="18" spans="1:53" s="11" customFormat="1" x14ac:dyDescent="0.2">
      <c r="A18" s="76" t="s">
        <v>139</v>
      </c>
      <c r="B18" s="73">
        <f t="shared" ref="B18:H18" si="1">SUM(B3:B17)</f>
        <v>5</v>
      </c>
      <c r="C18" s="73">
        <f t="shared" si="1"/>
        <v>7</v>
      </c>
      <c r="D18" s="73">
        <f t="shared" si="1"/>
        <v>10</v>
      </c>
      <c r="E18" s="73">
        <f t="shared" si="1"/>
        <v>8</v>
      </c>
      <c r="F18" s="73">
        <f t="shared" si="1"/>
        <v>10</v>
      </c>
      <c r="G18" s="73">
        <f t="shared" si="1"/>
        <v>7</v>
      </c>
      <c r="H18" s="73">
        <f t="shared" si="1"/>
        <v>4</v>
      </c>
      <c r="I18" s="73">
        <f>SUM(I3:I17)</f>
        <v>6</v>
      </c>
      <c r="J18" s="73">
        <f>SUM(J3:J17)</f>
        <v>3</v>
      </c>
      <c r="K18" s="73">
        <f>SUM(K3:K17)</f>
        <v>4</v>
      </c>
      <c r="L18" s="73" t="s">
        <v>965</v>
      </c>
      <c r="M18" s="73" t="s">
        <v>965</v>
      </c>
      <c r="N18" s="76">
        <f t="shared" si="0"/>
        <v>64</v>
      </c>
    </row>
    <row r="20" spans="1:53" s="11" customFormat="1" x14ac:dyDescent="0.2"/>
    <row r="21" spans="1:53" s="11" customFormat="1" x14ac:dyDescent="0.2"/>
    <row r="22" spans="1:53" s="11" customFormat="1" x14ac:dyDescent="0.2">
      <c r="A22" s="452" t="s">
        <v>717</v>
      </c>
      <c r="B22" s="452"/>
      <c r="C22" s="452"/>
      <c r="D22" s="452"/>
      <c r="E22" s="452"/>
      <c r="F22" s="452"/>
      <c r="G22" s="452"/>
      <c r="H22" s="452"/>
      <c r="I22" s="452"/>
      <c r="J22" s="452"/>
      <c r="K22" s="452"/>
      <c r="L22" s="452"/>
      <c r="M22" s="389"/>
      <c r="N22" s="389"/>
      <c r="O22" s="389"/>
      <c r="P22" s="389"/>
      <c r="Q22" s="389"/>
      <c r="R22" s="389"/>
      <c r="S22" s="389"/>
      <c r="T22" s="389"/>
      <c r="U22" s="389"/>
      <c r="V22" s="389"/>
      <c r="W22" s="389"/>
      <c r="X22" s="389"/>
      <c r="Y22" s="389"/>
      <c r="Z22" s="389"/>
      <c r="AA22" s="389"/>
      <c r="AB22" s="389"/>
      <c r="AC22" s="389"/>
      <c r="AD22" s="389"/>
      <c r="AE22" s="389"/>
      <c r="AF22" s="389"/>
      <c r="AG22" s="389"/>
      <c r="AH22" s="389"/>
      <c r="AI22" s="389"/>
      <c r="AJ22" s="389"/>
      <c r="AK22" s="389"/>
      <c r="AL22" s="389"/>
      <c r="AM22" s="389"/>
      <c r="AN22" s="389"/>
      <c r="AO22" s="389"/>
      <c r="AP22" s="389"/>
      <c r="AQ22" s="389"/>
      <c r="AR22" s="389"/>
      <c r="AS22" s="389"/>
      <c r="AT22" s="389"/>
      <c r="AU22" s="389"/>
      <c r="AV22" s="389"/>
      <c r="AW22" s="389"/>
      <c r="AX22" s="389"/>
      <c r="AY22" s="389"/>
      <c r="AZ22" s="389"/>
      <c r="BA22" s="389"/>
    </row>
    <row r="23" spans="1:53" s="11" customFormat="1" x14ac:dyDescent="0.2">
      <c r="A23" s="76"/>
      <c r="B23" s="450" t="s">
        <v>732</v>
      </c>
      <c r="C23" s="450"/>
      <c r="D23" s="450"/>
      <c r="E23" s="450"/>
      <c r="F23" s="450" t="s">
        <v>242</v>
      </c>
      <c r="G23" s="450"/>
      <c r="H23" s="450"/>
      <c r="I23" s="450"/>
      <c r="J23" s="450" t="s">
        <v>241</v>
      </c>
      <c r="K23" s="450"/>
      <c r="L23" s="450"/>
      <c r="M23" s="450"/>
      <c r="N23" s="450" t="s">
        <v>240</v>
      </c>
      <c r="O23" s="450"/>
      <c r="P23" s="450"/>
      <c r="Q23" s="450"/>
      <c r="R23" s="450" t="s">
        <v>235</v>
      </c>
      <c r="S23" s="450"/>
      <c r="T23" s="450"/>
      <c r="U23" s="450"/>
      <c r="V23" s="450" t="s">
        <v>246</v>
      </c>
      <c r="W23" s="450"/>
      <c r="X23" s="450"/>
      <c r="Y23" s="450"/>
      <c r="Z23" s="450" t="s">
        <v>237</v>
      </c>
      <c r="AA23" s="450"/>
      <c r="AB23" s="450"/>
      <c r="AC23" s="450"/>
      <c r="AD23" s="450" t="s">
        <v>238</v>
      </c>
      <c r="AE23" s="450"/>
      <c r="AF23" s="450"/>
      <c r="AG23" s="450"/>
      <c r="AH23" s="450" t="s">
        <v>239</v>
      </c>
      <c r="AI23" s="450"/>
      <c r="AJ23" s="450"/>
      <c r="AK23" s="450"/>
      <c r="AL23" s="450" t="s">
        <v>243</v>
      </c>
      <c r="AM23" s="450"/>
      <c r="AN23" s="450"/>
      <c r="AO23" s="450"/>
      <c r="AP23" s="450" t="s">
        <v>244</v>
      </c>
      <c r="AQ23" s="450"/>
      <c r="AR23" s="450"/>
      <c r="AS23" s="450"/>
      <c r="AT23" s="450" t="s">
        <v>245</v>
      </c>
      <c r="AU23" s="450"/>
      <c r="AV23" s="450"/>
      <c r="AW23" s="450"/>
      <c r="AX23" s="450" t="s">
        <v>559</v>
      </c>
      <c r="AY23" s="450"/>
      <c r="AZ23" s="450"/>
      <c r="BA23" s="450"/>
    </row>
    <row r="24" spans="1:53" s="11" customFormat="1" x14ac:dyDescent="0.2">
      <c r="A24" s="390"/>
      <c r="B24" s="322" t="s">
        <v>198</v>
      </c>
      <c r="C24" s="322" t="s">
        <v>554</v>
      </c>
      <c r="D24" s="322" t="s">
        <v>470</v>
      </c>
      <c r="E24" s="391" t="s">
        <v>139</v>
      </c>
      <c r="F24" s="322" t="s">
        <v>198</v>
      </c>
      <c r="G24" s="322" t="s">
        <v>554</v>
      </c>
      <c r="H24" s="322" t="s">
        <v>470</v>
      </c>
      <c r="I24" s="391" t="s">
        <v>139</v>
      </c>
      <c r="J24" s="322" t="s">
        <v>198</v>
      </c>
      <c r="K24" s="322" t="s">
        <v>554</v>
      </c>
      <c r="L24" s="322" t="s">
        <v>470</v>
      </c>
      <c r="M24" s="391" t="s">
        <v>139</v>
      </c>
      <c r="N24" s="390" t="s">
        <v>198</v>
      </c>
      <c r="O24" s="322" t="s">
        <v>554</v>
      </c>
      <c r="P24" s="322" t="s">
        <v>470</v>
      </c>
      <c r="Q24" s="391" t="s">
        <v>139</v>
      </c>
      <c r="R24" s="322" t="s">
        <v>198</v>
      </c>
      <c r="S24" s="322" t="s">
        <v>554</v>
      </c>
      <c r="T24" s="322" t="s">
        <v>470</v>
      </c>
      <c r="U24" s="391" t="s">
        <v>139</v>
      </c>
      <c r="V24" s="322" t="s">
        <v>198</v>
      </c>
      <c r="W24" s="322" t="s">
        <v>554</v>
      </c>
      <c r="X24" s="322" t="s">
        <v>470</v>
      </c>
      <c r="Y24" s="391" t="s">
        <v>139</v>
      </c>
      <c r="Z24" s="322" t="s">
        <v>198</v>
      </c>
      <c r="AA24" s="322" t="s">
        <v>554</v>
      </c>
      <c r="AB24" s="322" t="s">
        <v>470</v>
      </c>
      <c r="AC24" s="391" t="s">
        <v>139</v>
      </c>
      <c r="AD24" s="322" t="s">
        <v>198</v>
      </c>
      <c r="AE24" s="322" t="s">
        <v>554</v>
      </c>
      <c r="AF24" s="322" t="s">
        <v>470</v>
      </c>
      <c r="AG24" s="391" t="s">
        <v>139</v>
      </c>
      <c r="AH24" s="322" t="s">
        <v>198</v>
      </c>
      <c r="AI24" s="322" t="s">
        <v>554</v>
      </c>
      <c r="AJ24" s="322" t="s">
        <v>470</v>
      </c>
      <c r="AK24" s="391" t="s">
        <v>139</v>
      </c>
      <c r="AL24" s="322" t="s">
        <v>198</v>
      </c>
      <c r="AM24" s="322" t="s">
        <v>554</v>
      </c>
      <c r="AN24" s="322" t="s">
        <v>470</v>
      </c>
      <c r="AO24" s="391" t="s">
        <v>139</v>
      </c>
      <c r="AP24" s="322" t="s">
        <v>198</v>
      </c>
      <c r="AQ24" s="322" t="s">
        <v>554</v>
      </c>
      <c r="AR24" s="322" t="s">
        <v>470</v>
      </c>
      <c r="AS24" s="391" t="s">
        <v>139</v>
      </c>
      <c r="AT24" s="322" t="s">
        <v>198</v>
      </c>
      <c r="AU24" s="322" t="s">
        <v>554</v>
      </c>
      <c r="AV24" s="322" t="s">
        <v>470</v>
      </c>
      <c r="AW24" s="391" t="s">
        <v>139</v>
      </c>
      <c r="AX24" s="322" t="s">
        <v>198</v>
      </c>
      <c r="AY24" s="322" t="s">
        <v>554</v>
      </c>
      <c r="AZ24" s="322" t="s">
        <v>470</v>
      </c>
      <c r="BA24" s="391" t="s">
        <v>139</v>
      </c>
    </row>
    <row r="25" spans="1:53" s="11" customFormat="1" x14ac:dyDescent="0.2">
      <c r="A25" s="76" t="s">
        <v>159</v>
      </c>
      <c r="B25" s="114">
        <v>0</v>
      </c>
      <c r="C25" s="114">
        <v>0</v>
      </c>
      <c r="D25" s="114">
        <v>0</v>
      </c>
      <c r="E25" s="387">
        <f t="shared" ref="E25:E32" si="2">SUM(B25:D25)</f>
        <v>0</v>
      </c>
      <c r="F25" s="114">
        <v>0</v>
      </c>
      <c r="G25" s="114">
        <v>0</v>
      </c>
      <c r="H25" s="114">
        <v>0</v>
      </c>
      <c r="I25" s="387">
        <f t="shared" ref="I25:I32" si="3">SUM(F25:H25)</f>
        <v>0</v>
      </c>
      <c r="J25" s="114">
        <v>0</v>
      </c>
      <c r="K25" s="114">
        <v>0</v>
      </c>
      <c r="L25" s="114">
        <v>0</v>
      </c>
      <c r="M25" s="387">
        <f t="shared" ref="M25:M32" si="4">SUM(J25:L25)</f>
        <v>0</v>
      </c>
      <c r="N25" s="7">
        <v>0</v>
      </c>
      <c r="O25" s="114">
        <v>0</v>
      </c>
      <c r="P25" s="114">
        <v>0</v>
      </c>
      <c r="Q25" s="387">
        <f>SUM(N25:P25)</f>
        <v>0</v>
      </c>
      <c r="R25" s="114">
        <v>0</v>
      </c>
      <c r="S25" s="114">
        <v>0</v>
      </c>
      <c r="T25" s="114">
        <v>0</v>
      </c>
      <c r="U25" s="387">
        <f>SUM(R25:T25)</f>
        <v>0</v>
      </c>
      <c r="V25" s="114">
        <v>0</v>
      </c>
      <c r="W25" s="114">
        <v>0</v>
      </c>
      <c r="X25" s="114">
        <v>0</v>
      </c>
      <c r="Y25" s="387">
        <f>SUM(V25:X25)</f>
        <v>0</v>
      </c>
      <c r="Z25" s="114">
        <v>0</v>
      </c>
      <c r="AA25" s="114">
        <v>0</v>
      </c>
      <c r="AB25" s="114">
        <v>0</v>
      </c>
      <c r="AC25" s="387">
        <f>SUM(Z25:AB25)</f>
        <v>0</v>
      </c>
      <c r="AD25" s="15">
        <v>0</v>
      </c>
      <c r="AE25" s="15">
        <v>0</v>
      </c>
      <c r="AF25" s="15">
        <v>0</v>
      </c>
      <c r="AG25" s="387"/>
      <c r="AK25" s="387"/>
      <c r="AO25" s="387"/>
      <c r="AP25" s="69" t="s">
        <v>965</v>
      </c>
      <c r="AQ25" s="69" t="s">
        <v>965</v>
      </c>
      <c r="AR25" s="69" t="s">
        <v>965</v>
      </c>
      <c r="AS25" s="392" t="s">
        <v>965</v>
      </c>
      <c r="AT25" s="69" t="s">
        <v>965</v>
      </c>
      <c r="AU25" s="69" t="s">
        <v>965</v>
      </c>
      <c r="AV25" s="69" t="s">
        <v>965</v>
      </c>
      <c r="AW25" s="392" t="s">
        <v>965</v>
      </c>
      <c r="AX25" s="69">
        <f t="shared" ref="AX25:AX39" si="5">SUM(B25,F25,J25,N25,R25,V25,Z25,AD25,AH25,AL25,AP25,AT25)</f>
        <v>0</v>
      </c>
      <c r="AY25" s="69">
        <f t="shared" ref="AY25:AY39" si="6">SUM(C25,G25,K25,O25,S25,W25,AA25,AE25,AI25,AM25,AQ25,AU25)</f>
        <v>0</v>
      </c>
      <c r="AZ25" s="69">
        <f t="shared" ref="AZ25:AZ39" si="7">SUM(D25,H25,L25,P25,T25,X25,AB25,AF25,AJ25,AN25,AR25,AV25)</f>
        <v>0</v>
      </c>
      <c r="BA25" s="387">
        <f t="shared" ref="BA25:BA40" si="8">SUM(AX25:AZ25)</f>
        <v>0</v>
      </c>
    </row>
    <row r="26" spans="1:53" s="11" customFormat="1" x14ac:dyDescent="0.2">
      <c r="A26" s="76" t="s">
        <v>160</v>
      </c>
      <c r="B26" s="114">
        <v>0</v>
      </c>
      <c r="C26" s="114">
        <v>0</v>
      </c>
      <c r="D26" s="114">
        <v>0</v>
      </c>
      <c r="E26" s="387">
        <f t="shared" si="2"/>
        <v>0</v>
      </c>
      <c r="F26" s="114">
        <v>0</v>
      </c>
      <c r="G26" s="114">
        <v>1</v>
      </c>
      <c r="H26" s="114">
        <v>0</v>
      </c>
      <c r="I26" s="387">
        <f t="shared" si="3"/>
        <v>1</v>
      </c>
      <c r="J26" s="114">
        <v>7</v>
      </c>
      <c r="K26" s="114">
        <v>0</v>
      </c>
      <c r="L26" s="114">
        <v>0</v>
      </c>
      <c r="M26" s="387">
        <f t="shared" si="4"/>
        <v>7</v>
      </c>
      <c r="N26" s="7">
        <v>0</v>
      </c>
      <c r="O26" s="114">
        <v>0</v>
      </c>
      <c r="P26" s="114">
        <v>0</v>
      </c>
      <c r="Q26" s="387">
        <f>SUM(N26:P26)</f>
        <v>0</v>
      </c>
      <c r="R26" s="114">
        <v>0</v>
      </c>
      <c r="S26" s="114">
        <v>0</v>
      </c>
      <c r="T26" s="114">
        <v>0</v>
      </c>
      <c r="U26" s="387">
        <f>SUM(R26:T26)</f>
        <v>0</v>
      </c>
      <c r="V26" s="114">
        <v>0</v>
      </c>
      <c r="W26" s="114">
        <v>0</v>
      </c>
      <c r="X26" s="114">
        <v>0</v>
      </c>
      <c r="Y26" s="387">
        <f>SUM(V26:X26)</f>
        <v>0</v>
      </c>
      <c r="Z26" s="114">
        <v>0</v>
      </c>
      <c r="AA26" s="114">
        <v>0</v>
      </c>
      <c r="AB26" s="114">
        <v>0</v>
      </c>
      <c r="AC26" s="387">
        <f t="shared" ref="AC26:AC38" si="9">SUM(Z26:AB26)</f>
        <v>0</v>
      </c>
      <c r="AD26" s="15">
        <v>0</v>
      </c>
      <c r="AE26" s="15">
        <v>0</v>
      </c>
      <c r="AF26" s="15">
        <v>0</v>
      </c>
      <c r="AG26" s="387"/>
      <c r="AK26" s="387"/>
      <c r="AO26" s="387"/>
      <c r="AP26" s="69" t="s">
        <v>965</v>
      </c>
      <c r="AQ26" s="69" t="s">
        <v>965</v>
      </c>
      <c r="AR26" s="69" t="s">
        <v>965</v>
      </c>
      <c r="AS26" s="392" t="s">
        <v>965</v>
      </c>
      <c r="AT26" s="69" t="s">
        <v>965</v>
      </c>
      <c r="AU26" s="69" t="s">
        <v>965</v>
      </c>
      <c r="AV26" s="69" t="s">
        <v>965</v>
      </c>
      <c r="AW26" s="392" t="s">
        <v>965</v>
      </c>
      <c r="AX26" s="69">
        <f t="shared" si="5"/>
        <v>7</v>
      </c>
      <c r="AY26" s="69">
        <f t="shared" si="6"/>
        <v>1</v>
      </c>
      <c r="AZ26" s="69">
        <f t="shared" si="7"/>
        <v>0</v>
      </c>
      <c r="BA26" s="387">
        <f t="shared" si="8"/>
        <v>8</v>
      </c>
    </row>
    <row r="27" spans="1:53" s="11" customFormat="1" x14ac:dyDescent="0.2">
      <c r="A27" s="76" t="s">
        <v>137</v>
      </c>
      <c r="B27" s="201">
        <v>18</v>
      </c>
      <c r="C27" s="69">
        <v>3</v>
      </c>
      <c r="D27" s="69">
        <v>18</v>
      </c>
      <c r="E27" s="387">
        <f t="shared" si="2"/>
        <v>39</v>
      </c>
      <c r="F27" s="69">
        <v>0</v>
      </c>
      <c r="G27" s="69">
        <v>6</v>
      </c>
      <c r="H27" s="69">
        <v>0</v>
      </c>
      <c r="I27" s="387">
        <f t="shared" si="3"/>
        <v>6</v>
      </c>
      <c r="J27" s="69">
        <v>12</v>
      </c>
      <c r="K27" s="69">
        <v>0</v>
      </c>
      <c r="L27" s="69">
        <v>20</v>
      </c>
      <c r="M27" s="387">
        <f t="shared" si="4"/>
        <v>32</v>
      </c>
      <c r="N27" s="393">
        <v>63</v>
      </c>
      <c r="O27" s="393">
        <v>63</v>
      </c>
      <c r="P27" s="393">
        <v>62</v>
      </c>
      <c r="Q27" s="394">
        <f t="shared" ref="Q27:Q38" si="10">SUM(N27:P27)</f>
        <v>188</v>
      </c>
      <c r="R27" s="114">
        <v>8</v>
      </c>
      <c r="S27" s="114">
        <v>39</v>
      </c>
      <c r="T27" s="114">
        <v>13</v>
      </c>
      <c r="U27" s="387">
        <f t="shared" ref="U27:U38" si="11">SUM(R27:T27)</f>
        <v>60</v>
      </c>
      <c r="V27" s="69">
        <v>32</v>
      </c>
      <c r="W27" s="69">
        <v>0</v>
      </c>
      <c r="X27" s="69">
        <v>55</v>
      </c>
      <c r="Y27" s="387">
        <f t="shared" ref="Y27:Y38" si="12">SUM(V27:X27)</f>
        <v>87</v>
      </c>
      <c r="Z27" s="69">
        <v>6</v>
      </c>
      <c r="AA27" s="69">
        <v>0</v>
      </c>
      <c r="AB27" s="69">
        <v>0</v>
      </c>
      <c r="AC27" s="387">
        <f t="shared" si="9"/>
        <v>6</v>
      </c>
      <c r="AD27" s="69">
        <v>119</v>
      </c>
      <c r="AE27" s="69">
        <v>0</v>
      </c>
      <c r="AF27" s="69">
        <v>0</v>
      </c>
      <c r="AG27" s="387">
        <v>119</v>
      </c>
      <c r="AH27" s="69"/>
      <c r="AI27" s="69"/>
      <c r="AJ27" s="69"/>
      <c r="AK27" s="387">
        <v>157</v>
      </c>
      <c r="AL27" s="69">
        <v>19</v>
      </c>
      <c r="AM27" s="69">
        <v>4</v>
      </c>
      <c r="AN27" s="393">
        <v>0</v>
      </c>
      <c r="AO27" s="387">
        <f>SUM(AL27:AN27)</f>
        <v>23</v>
      </c>
      <c r="AP27" s="69" t="s">
        <v>965</v>
      </c>
      <c r="AQ27" s="69" t="s">
        <v>965</v>
      </c>
      <c r="AR27" s="69" t="s">
        <v>965</v>
      </c>
      <c r="AS27" s="392" t="s">
        <v>965</v>
      </c>
      <c r="AT27" s="69" t="s">
        <v>965</v>
      </c>
      <c r="AU27" s="69" t="s">
        <v>965</v>
      </c>
      <c r="AV27" s="69" t="s">
        <v>965</v>
      </c>
      <c r="AW27" s="392" t="s">
        <v>965</v>
      </c>
      <c r="AX27" s="69">
        <f t="shared" si="5"/>
        <v>277</v>
      </c>
      <c r="AY27" s="69">
        <f t="shared" si="6"/>
        <v>115</v>
      </c>
      <c r="AZ27" s="69">
        <f t="shared" si="7"/>
        <v>168</v>
      </c>
      <c r="BA27" s="387">
        <f t="shared" si="8"/>
        <v>560</v>
      </c>
    </row>
    <row r="28" spans="1:53" s="11" customFormat="1" x14ac:dyDescent="0.2">
      <c r="A28" s="76" t="s">
        <v>22</v>
      </c>
      <c r="B28" s="114">
        <v>0</v>
      </c>
      <c r="C28" s="114">
        <v>0</v>
      </c>
      <c r="D28" s="114">
        <v>0</v>
      </c>
      <c r="E28" s="387">
        <f t="shared" si="2"/>
        <v>0</v>
      </c>
      <c r="F28" s="114">
        <v>0</v>
      </c>
      <c r="G28" s="114">
        <v>0</v>
      </c>
      <c r="H28" s="114">
        <v>0</v>
      </c>
      <c r="I28" s="387">
        <f t="shared" si="3"/>
        <v>0</v>
      </c>
      <c r="J28" s="114">
        <v>0</v>
      </c>
      <c r="K28" s="114">
        <v>0</v>
      </c>
      <c r="L28" s="114">
        <v>0</v>
      </c>
      <c r="M28" s="387">
        <f t="shared" si="4"/>
        <v>0</v>
      </c>
      <c r="N28" s="7">
        <v>0</v>
      </c>
      <c r="O28" s="114">
        <v>0</v>
      </c>
      <c r="P28" s="114">
        <v>0</v>
      </c>
      <c r="Q28" s="387">
        <f t="shared" si="10"/>
        <v>0</v>
      </c>
      <c r="R28" s="114">
        <v>0</v>
      </c>
      <c r="S28" s="114">
        <v>0</v>
      </c>
      <c r="T28" s="114">
        <v>0</v>
      </c>
      <c r="U28" s="387">
        <f t="shared" si="11"/>
        <v>0</v>
      </c>
      <c r="V28" s="114">
        <v>0</v>
      </c>
      <c r="W28" s="114">
        <v>0</v>
      </c>
      <c r="X28" s="114">
        <v>0</v>
      </c>
      <c r="Y28" s="387">
        <f t="shared" si="12"/>
        <v>0</v>
      </c>
      <c r="Z28" s="114">
        <v>0</v>
      </c>
      <c r="AA28" s="114">
        <v>0</v>
      </c>
      <c r="AB28" s="114">
        <v>0</v>
      </c>
      <c r="AC28" s="387">
        <f t="shared" si="9"/>
        <v>0</v>
      </c>
      <c r="AD28" s="15">
        <v>0</v>
      </c>
      <c r="AE28" s="15">
        <v>0</v>
      </c>
      <c r="AF28" s="15">
        <v>0</v>
      </c>
      <c r="AG28" s="387"/>
      <c r="AK28" s="387"/>
      <c r="AO28" s="387"/>
      <c r="AP28" s="69" t="s">
        <v>965</v>
      </c>
      <c r="AQ28" s="69" t="s">
        <v>965</v>
      </c>
      <c r="AR28" s="69" t="s">
        <v>965</v>
      </c>
      <c r="AS28" s="392" t="s">
        <v>965</v>
      </c>
      <c r="AT28" s="69" t="s">
        <v>965</v>
      </c>
      <c r="AU28" s="69" t="s">
        <v>965</v>
      </c>
      <c r="AV28" s="69" t="s">
        <v>965</v>
      </c>
      <c r="AW28" s="392" t="s">
        <v>965</v>
      </c>
      <c r="AX28" s="69">
        <f t="shared" si="5"/>
        <v>0</v>
      </c>
      <c r="AY28" s="69">
        <f t="shared" si="6"/>
        <v>0</v>
      </c>
      <c r="AZ28" s="69">
        <f t="shared" si="7"/>
        <v>0</v>
      </c>
      <c r="BA28" s="387">
        <f t="shared" si="8"/>
        <v>0</v>
      </c>
    </row>
    <row r="29" spans="1:53" s="11" customFormat="1" x14ac:dyDescent="0.2">
      <c r="A29" s="76" t="s">
        <v>157</v>
      </c>
      <c r="B29" s="114">
        <v>0</v>
      </c>
      <c r="C29" s="114">
        <v>0</v>
      </c>
      <c r="D29" s="114">
        <v>0</v>
      </c>
      <c r="E29" s="387">
        <f t="shared" si="2"/>
        <v>0</v>
      </c>
      <c r="F29" s="114">
        <v>0</v>
      </c>
      <c r="G29" s="114">
        <v>0</v>
      </c>
      <c r="H29" s="114">
        <v>0</v>
      </c>
      <c r="I29" s="387">
        <f t="shared" si="3"/>
        <v>0</v>
      </c>
      <c r="J29" s="114">
        <v>0</v>
      </c>
      <c r="K29" s="114">
        <v>0</v>
      </c>
      <c r="L29" s="114">
        <v>0</v>
      </c>
      <c r="M29" s="387">
        <f t="shared" si="4"/>
        <v>0</v>
      </c>
      <c r="N29" s="7">
        <v>0</v>
      </c>
      <c r="O29" s="114">
        <v>0</v>
      </c>
      <c r="P29" s="114">
        <v>0</v>
      </c>
      <c r="Q29" s="387">
        <f t="shared" si="10"/>
        <v>0</v>
      </c>
      <c r="R29" s="114">
        <v>0</v>
      </c>
      <c r="S29" s="114">
        <v>0</v>
      </c>
      <c r="T29" s="114">
        <v>0</v>
      </c>
      <c r="U29" s="387">
        <f t="shared" si="11"/>
        <v>0</v>
      </c>
      <c r="V29" s="114">
        <v>0</v>
      </c>
      <c r="W29" s="114">
        <v>0</v>
      </c>
      <c r="X29" s="114">
        <v>0</v>
      </c>
      <c r="Y29" s="387">
        <f t="shared" si="12"/>
        <v>0</v>
      </c>
      <c r="Z29" s="114">
        <v>0</v>
      </c>
      <c r="AA29" s="114">
        <v>0</v>
      </c>
      <c r="AB29" s="114">
        <v>0</v>
      </c>
      <c r="AC29" s="387">
        <f t="shared" si="9"/>
        <v>0</v>
      </c>
      <c r="AD29" s="15">
        <v>0</v>
      </c>
      <c r="AE29" s="15">
        <v>0</v>
      </c>
      <c r="AF29" s="15">
        <v>0</v>
      </c>
      <c r="AG29" s="387"/>
      <c r="AK29" s="387"/>
      <c r="AO29" s="387"/>
      <c r="AP29" s="69" t="s">
        <v>965</v>
      </c>
      <c r="AQ29" s="69" t="s">
        <v>965</v>
      </c>
      <c r="AR29" s="69" t="s">
        <v>965</v>
      </c>
      <c r="AS29" s="392" t="s">
        <v>965</v>
      </c>
      <c r="AT29" s="69" t="s">
        <v>965</v>
      </c>
      <c r="AU29" s="69" t="s">
        <v>965</v>
      </c>
      <c r="AV29" s="69" t="s">
        <v>965</v>
      </c>
      <c r="AW29" s="392" t="s">
        <v>965</v>
      </c>
      <c r="AX29" s="69">
        <f t="shared" si="5"/>
        <v>0</v>
      </c>
      <c r="AY29" s="69">
        <f t="shared" si="6"/>
        <v>0</v>
      </c>
      <c r="AZ29" s="69">
        <f t="shared" si="7"/>
        <v>0</v>
      </c>
      <c r="BA29" s="387">
        <f t="shared" si="8"/>
        <v>0</v>
      </c>
    </row>
    <row r="30" spans="1:53" s="11" customFormat="1" x14ac:dyDescent="0.2">
      <c r="A30" s="76" t="s">
        <v>227</v>
      </c>
      <c r="B30" s="114">
        <v>0</v>
      </c>
      <c r="C30" s="114">
        <v>0</v>
      </c>
      <c r="D30" s="114">
        <v>0</v>
      </c>
      <c r="E30" s="387">
        <f t="shared" si="2"/>
        <v>0</v>
      </c>
      <c r="F30" s="114">
        <v>0</v>
      </c>
      <c r="G30" s="114">
        <v>0</v>
      </c>
      <c r="H30" s="114">
        <v>0</v>
      </c>
      <c r="I30" s="387">
        <f t="shared" si="3"/>
        <v>0</v>
      </c>
      <c r="J30" s="114">
        <v>0</v>
      </c>
      <c r="K30" s="114">
        <v>0</v>
      </c>
      <c r="L30" s="114">
        <v>0</v>
      </c>
      <c r="M30" s="387">
        <f t="shared" si="4"/>
        <v>0</v>
      </c>
      <c r="N30" s="7">
        <v>0</v>
      </c>
      <c r="O30" s="114">
        <v>0</v>
      </c>
      <c r="P30" s="114">
        <v>0</v>
      </c>
      <c r="Q30" s="387">
        <f t="shared" si="10"/>
        <v>0</v>
      </c>
      <c r="R30" s="114">
        <v>0</v>
      </c>
      <c r="S30" s="114">
        <v>0</v>
      </c>
      <c r="T30" s="114">
        <v>0</v>
      </c>
      <c r="U30" s="387">
        <f t="shared" si="11"/>
        <v>0</v>
      </c>
      <c r="V30" s="114">
        <v>0</v>
      </c>
      <c r="W30" s="114">
        <v>0</v>
      </c>
      <c r="X30" s="114">
        <v>0</v>
      </c>
      <c r="Y30" s="387">
        <f t="shared" si="12"/>
        <v>0</v>
      </c>
      <c r="Z30" s="114">
        <v>0</v>
      </c>
      <c r="AA30" s="114">
        <v>0</v>
      </c>
      <c r="AB30" s="114">
        <v>0</v>
      </c>
      <c r="AC30" s="387">
        <f t="shared" si="9"/>
        <v>0</v>
      </c>
      <c r="AD30" s="15">
        <v>0</v>
      </c>
      <c r="AE30" s="15">
        <v>0</v>
      </c>
      <c r="AF30" s="15">
        <v>0</v>
      </c>
      <c r="AG30" s="387"/>
      <c r="AK30" s="387"/>
      <c r="AO30" s="387"/>
      <c r="AP30" s="69" t="s">
        <v>965</v>
      </c>
      <c r="AQ30" s="69" t="s">
        <v>965</v>
      </c>
      <c r="AR30" s="69" t="s">
        <v>965</v>
      </c>
      <c r="AS30" s="392" t="s">
        <v>965</v>
      </c>
      <c r="AT30" s="69" t="s">
        <v>965</v>
      </c>
      <c r="AU30" s="69" t="s">
        <v>965</v>
      </c>
      <c r="AV30" s="69" t="s">
        <v>965</v>
      </c>
      <c r="AW30" s="392" t="s">
        <v>965</v>
      </c>
      <c r="AX30" s="69">
        <f t="shared" si="5"/>
        <v>0</v>
      </c>
      <c r="AY30" s="69">
        <f t="shared" si="6"/>
        <v>0</v>
      </c>
      <c r="AZ30" s="69">
        <f t="shared" si="7"/>
        <v>0</v>
      </c>
      <c r="BA30" s="387">
        <f t="shared" si="8"/>
        <v>0</v>
      </c>
    </row>
    <row r="31" spans="1:53" s="11" customFormat="1" x14ac:dyDescent="0.2">
      <c r="A31" s="76" t="s">
        <v>136</v>
      </c>
      <c r="B31" s="114">
        <v>0</v>
      </c>
      <c r="C31" s="114">
        <v>0</v>
      </c>
      <c r="D31" s="114">
        <v>0</v>
      </c>
      <c r="E31" s="387">
        <f t="shared" si="2"/>
        <v>0</v>
      </c>
      <c r="F31" s="114">
        <v>0</v>
      </c>
      <c r="G31" s="114">
        <v>0</v>
      </c>
      <c r="H31" s="114">
        <v>0</v>
      </c>
      <c r="I31" s="387">
        <f t="shared" si="3"/>
        <v>0</v>
      </c>
      <c r="J31" s="114">
        <v>0</v>
      </c>
      <c r="K31" s="114">
        <v>0</v>
      </c>
      <c r="L31" s="114">
        <v>0</v>
      </c>
      <c r="M31" s="387">
        <f t="shared" si="4"/>
        <v>0</v>
      </c>
      <c r="N31" s="7">
        <v>0</v>
      </c>
      <c r="O31" s="114">
        <v>0</v>
      </c>
      <c r="P31" s="114">
        <v>0</v>
      </c>
      <c r="Q31" s="387">
        <f t="shared" si="10"/>
        <v>0</v>
      </c>
      <c r="R31" s="114">
        <v>0</v>
      </c>
      <c r="S31" s="114">
        <v>0</v>
      </c>
      <c r="T31" s="114">
        <v>0</v>
      </c>
      <c r="U31" s="387">
        <f t="shared" si="11"/>
        <v>0</v>
      </c>
      <c r="V31" s="114">
        <v>0</v>
      </c>
      <c r="W31" s="114">
        <v>0</v>
      </c>
      <c r="X31" s="114">
        <v>0</v>
      </c>
      <c r="Y31" s="387">
        <f t="shared" si="12"/>
        <v>0</v>
      </c>
      <c r="Z31" s="114">
        <v>0</v>
      </c>
      <c r="AA31" s="114">
        <v>2</v>
      </c>
      <c r="AB31" s="114">
        <v>0</v>
      </c>
      <c r="AC31" s="387">
        <f t="shared" si="9"/>
        <v>2</v>
      </c>
      <c r="AD31" s="15">
        <v>0</v>
      </c>
      <c r="AE31" s="15">
        <v>0</v>
      </c>
      <c r="AF31" s="15">
        <v>0</v>
      </c>
      <c r="AG31" s="387"/>
      <c r="AH31" s="15">
        <v>0</v>
      </c>
      <c r="AI31" s="15">
        <v>0</v>
      </c>
      <c r="AJ31" s="15">
        <v>0</v>
      </c>
      <c r="AK31" s="387"/>
      <c r="AL31" s="15">
        <v>0</v>
      </c>
      <c r="AM31" s="15">
        <v>0</v>
      </c>
      <c r="AN31" s="15">
        <v>0</v>
      </c>
      <c r="AO31" s="387"/>
      <c r="AP31" s="69" t="s">
        <v>965</v>
      </c>
      <c r="AQ31" s="69" t="s">
        <v>965</v>
      </c>
      <c r="AR31" s="69" t="s">
        <v>965</v>
      </c>
      <c r="AS31" s="392" t="s">
        <v>965</v>
      </c>
      <c r="AT31" s="69" t="s">
        <v>965</v>
      </c>
      <c r="AU31" s="69" t="s">
        <v>965</v>
      </c>
      <c r="AV31" s="69" t="s">
        <v>965</v>
      </c>
      <c r="AW31" s="392" t="s">
        <v>965</v>
      </c>
      <c r="AX31" s="69">
        <f t="shared" si="5"/>
        <v>0</v>
      </c>
      <c r="AY31" s="69">
        <f t="shared" si="6"/>
        <v>2</v>
      </c>
      <c r="AZ31" s="69">
        <f t="shared" si="7"/>
        <v>0</v>
      </c>
      <c r="BA31" s="387">
        <f t="shared" si="8"/>
        <v>2</v>
      </c>
    </row>
    <row r="32" spans="1:53" s="11" customFormat="1" x14ac:dyDescent="0.2">
      <c r="A32" s="76" t="s">
        <v>135</v>
      </c>
      <c r="B32" s="114">
        <v>5</v>
      </c>
      <c r="C32" s="114">
        <v>3</v>
      </c>
      <c r="D32" s="114">
        <v>0</v>
      </c>
      <c r="E32" s="387">
        <f t="shared" si="2"/>
        <v>8</v>
      </c>
      <c r="F32" s="15">
        <v>9</v>
      </c>
      <c r="G32" s="15">
        <v>0</v>
      </c>
      <c r="H32" s="15">
        <v>0</v>
      </c>
      <c r="I32" s="387">
        <f t="shared" si="3"/>
        <v>9</v>
      </c>
      <c r="J32" s="15">
        <v>22</v>
      </c>
      <c r="K32" s="15">
        <v>1</v>
      </c>
      <c r="L32" s="15">
        <v>16</v>
      </c>
      <c r="M32" s="387">
        <f t="shared" si="4"/>
        <v>39</v>
      </c>
      <c r="N32" s="7">
        <v>0</v>
      </c>
      <c r="O32" s="114">
        <v>0</v>
      </c>
      <c r="P32" s="114">
        <v>0</v>
      </c>
      <c r="Q32" s="387">
        <f t="shared" si="10"/>
        <v>0</v>
      </c>
      <c r="R32" s="114">
        <v>0</v>
      </c>
      <c r="S32" s="114">
        <v>0</v>
      </c>
      <c r="T32" s="114">
        <v>0</v>
      </c>
      <c r="U32" s="387">
        <f t="shared" si="11"/>
        <v>0</v>
      </c>
      <c r="V32" s="114">
        <v>0</v>
      </c>
      <c r="W32" s="114">
        <v>0</v>
      </c>
      <c r="X32" s="114">
        <v>0</v>
      </c>
      <c r="Y32" s="387">
        <f t="shared" si="12"/>
        <v>0</v>
      </c>
      <c r="Z32" s="114">
        <v>28</v>
      </c>
      <c r="AA32" s="114">
        <v>0</v>
      </c>
      <c r="AB32" s="114">
        <v>0</v>
      </c>
      <c r="AC32" s="387">
        <f t="shared" si="9"/>
        <v>28</v>
      </c>
      <c r="AD32" s="15">
        <v>0</v>
      </c>
      <c r="AE32" s="15">
        <v>0</v>
      </c>
      <c r="AF32" s="15">
        <v>0</v>
      </c>
      <c r="AG32" s="387">
        <f>SUM(AD32:AF32)</f>
        <v>0</v>
      </c>
      <c r="AH32" s="15">
        <v>0</v>
      </c>
      <c r="AI32" s="15">
        <v>0</v>
      </c>
      <c r="AJ32" s="15">
        <v>0</v>
      </c>
      <c r="AK32" s="387">
        <f>SUM(AH32:AJ32)</f>
        <v>0</v>
      </c>
      <c r="AL32" s="15">
        <v>0</v>
      </c>
      <c r="AM32" s="15">
        <v>0</v>
      </c>
      <c r="AN32" s="15">
        <v>0</v>
      </c>
      <c r="AO32" s="387">
        <f>SUM(AL32:AN32)</f>
        <v>0</v>
      </c>
      <c r="AP32" s="69" t="s">
        <v>965</v>
      </c>
      <c r="AQ32" s="69" t="s">
        <v>965</v>
      </c>
      <c r="AR32" s="69" t="s">
        <v>965</v>
      </c>
      <c r="AS32" s="392" t="s">
        <v>965</v>
      </c>
      <c r="AT32" s="69" t="s">
        <v>965</v>
      </c>
      <c r="AU32" s="69" t="s">
        <v>965</v>
      </c>
      <c r="AV32" s="69" t="s">
        <v>965</v>
      </c>
      <c r="AW32" s="392" t="s">
        <v>965</v>
      </c>
      <c r="AX32" s="69">
        <f t="shared" si="5"/>
        <v>64</v>
      </c>
      <c r="AY32" s="69">
        <f t="shared" si="6"/>
        <v>4</v>
      </c>
      <c r="AZ32" s="69">
        <f t="shared" si="7"/>
        <v>16</v>
      </c>
      <c r="BA32" s="387">
        <f t="shared" si="8"/>
        <v>84</v>
      </c>
    </row>
    <row r="33" spans="1:53" s="11" customFormat="1" x14ac:dyDescent="0.2">
      <c r="A33" s="76" t="s">
        <v>143</v>
      </c>
      <c r="B33" s="114">
        <v>0</v>
      </c>
      <c r="C33" s="114">
        <v>0</v>
      </c>
      <c r="D33" s="114">
        <v>0</v>
      </c>
      <c r="E33" s="387">
        <f t="shared" ref="E33:E38" si="13">SUM(B33:D33)</f>
        <v>0</v>
      </c>
      <c r="F33" s="114">
        <v>0</v>
      </c>
      <c r="G33" s="114">
        <v>0</v>
      </c>
      <c r="H33" s="114">
        <v>0</v>
      </c>
      <c r="I33" s="387">
        <f t="shared" ref="I33:I38" si="14">SUM(F33:H33)</f>
        <v>0</v>
      </c>
      <c r="J33" s="114">
        <v>0</v>
      </c>
      <c r="K33" s="114">
        <v>0</v>
      </c>
      <c r="L33" s="114">
        <v>0</v>
      </c>
      <c r="M33" s="387">
        <f t="shared" ref="M33:M38" si="15">SUM(J33:L33)</f>
        <v>0</v>
      </c>
      <c r="N33" s="7">
        <v>0</v>
      </c>
      <c r="O33" s="114">
        <v>0</v>
      </c>
      <c r="P33" s="114">
        <v>0</v>
      </c>
      <c r="Q33" s="387">
        <f t="shared" si="10"/>
        <v>0</v>
      </c>
      <c r="R33" s="114">
        <v>0</v>
      </c>
      <c r="S33" s="114">
        <v>0</v>
      </c>
      <c r="T33" s="114">
        <v>0</v>
      </c>
      <c r="U33" s="387">
        <f t="shared" si="11"/>
        <v>0</v>
      </c>
      <c r="V33" s="114">
        <v>0</v>
      </c>
      <c r="W33" s="114">
        <v>0</v>
      </c>
      <c r="X33" s="114">
        <v>0</v>
      </c>
      <c r="Y33" s="387">
        <f t="shared" si="12"/>
        <v>0</v>
      </c>
      <c r="Z33" s="114">
        <v>0</v>
      </c>
      <c r="AA33" s="114">
        <v>0</v>
      </c>
      <c r="AB33" s="114">
        <v>0</v>
      </c>
      <c r="AC33" s="387">
        <f t="shared" si="9"/>
        <v>0</v>
      </c>
      <c r="AD33" s="15">
        <v>0</v>
      </c>
      <c r="AE33" s="15">
        <v>0</v>
      </c>
      <c r="AF33" s="15">
        <v>0</v>
      </c>
      <c r="AG33" s="387"/>
      <c r="AK33" s="387"/>
      <c r="AO33" s="387"/>
      <c r="AP33" s="69" t="s">
        <v>965</v>
      </c>
      <c r="AQ33" s="69" t="s">
        <v>965</v>
      </c>
      <c r="AR33" s="69" t="s">
        <v>965</v>
      </c>
      <c r="AS33" s="392" t="s">
        <v>965</v>
      </c>
      <c r="AT33" s="69" t="s">
        <v>965</v>
      </c>
      <c r="AU33" s="69" t="s">
        <v>965</v>
      </c>
      <c r="AV33" s="69" t="s">
        <v>965</v>
      </c>
      <c r="AW33" s="392" t="s">
        <v>965</v>
      </c>
      <c r="AX33" s="69">
        <f t="shared" si="5"/>
        <v>0</v>
      </c>
      <c r="AY33" s="69">
        <f t="shared" si="6"/>
        <v>0</v>
      </c>
      <c r="AZ33" s="69">
        <f t="shared" si="7"/>
        <v>0</v>
      </c>
      <c r="BA33" s="387">
        <f t="shared" si="8"/>
        <v>0</v>
      </c>
    </row>
    <row r="34" spans="1:53" s="11" customFormat="1" x14ac:dyDescent="0.2">
      <c r="A34" s="76" t="s">
        <v>27</v>
      </c>
      <c r="B34" s="114">
        <v>0</v>
      </c>
      <c r="C34" s="114">
        <v>0</v>
      </c>
      <c r="D34" s="114">
        <v>0</v>
      </c>
      <c r="E34" s="387">
        <f t="shared" si="13"/>
        <v>0</v>
      </c>
      <c r="F34" s="114">
        <v>0</v>
      </c>
      <c r="G34" s="114">
        <v>0</v>
      </c>
      <c r="H34" s="114">
        <v>0</v>
      </c>
      <c r="I34" s="387">
        <f t="shared" si="14"/>
        <v>0</v>
      </c>
      <c r="J34" s="114">
        <v>0</v>
      </c>
      <c r="K34" s="114">
        <v>0</v>
      </c>
      <c r="L34" s="114">
        <v>0</v>
      </c>
      <c r="M34" s="387">
        <f t="shared" si="15"/>
        <v>0</v>
      </c>
      <c r="N34" s="7">
        <v>0</v>
      </c>
      <c r="O34" s="114">
        <v>0</v>
      </c>
      <c r="P34" s="114">
        <v>0</v>
      </c>
      <c r="Q34" s="387">
        <f t="shared" si="10"/>
        <v>0</v>
      </c>
      <c r="R34" s="114">
        <v>0</v>
      </c>
      <c r="S34" s="114">
        <v>0</v>
      </c>
      <c r="T34" s="114">
        <v>0</v>
      </c>
      <c r="U34" s="387">
        <f t="shared" si="11"/>
        <v>0</v>
      </c>
      <c r="V34" s="114">
        <v>0</v>
      </c>
      <c r="W34" s="114">
        <v>0</v>
      </c>
      <c r="X34" s="114">
        <v>0</v>
      </c>
      <c r="Y34" s="387">
        <f t="shared" si="12"/>
        <v>0</v>
      </c>
      <c r="Z34" s="114">
        <v>0</v>
      </c>
      <c r="AA34" s="114">
        <v>0</v>
      </c>
      <c r="AB34" s="114">
        <v>0</v>
      </c>
      <c r="AC34" s="387">
        <f t="shared" si="9"/>
        <v>0</v>
      </c>
      <c r="AD34" s="15">
        <v>0</v>
      </c>
      <c r="AE34" s="15">
        <v>0</v>
      </c>
      <c r="AF34" s="15">
        <v>0</v>
      </c>
      <c r="AG34" s="387"/>
      <c r="AK34" s="387"/>
      <c r="AO34" s="387"/>
      <c r="AP34" s="69" t="s">
        <v>965</v>
      </c>
      <c r="AQ34" s="69" t="s">
        <v>965</v>
      </c>
      <c r="AR34" s="69" t="s">
        <v>965</v>
      </c>
      <c r="AS34" s="392" t="s">
        <v>965</v>
      </c>
      <c r="AT34" s="69" t="s">
        <v>965</v>
      </c>
      <c r="AU34" s="69" t="s">
        <v>965</v>
      </c>
      <c r="AV34" s="69" t="s">
        <v>965</v>
      </c>
      <c r="AW34" s="392" t="s">
        <v>965</v>
      </c>
      <c r="AX34" s="69">
        <f t="shared" si="5"/>
        <v>0</v>
      </c>
      <c r="AY34" s="69">
        <f t="shared" si="6"/>
        <v>0</v>
      </c>
      <c r="AZ34" s="69">
        <f t="shared" si="7"/>
        <v>0</v>
      </c>
      <c r="BA34" s="387">
        <f t="shared" si="8"/>
        <v>0</v>
      </c>
    </row>
    <row r="35" spans="1:53" s="11" customFormat="1" x14ac:dyDescent="0.2">
      <c r="A35" s="76" t="s">
        <v>151</v>
      </c>
      <c r="B35" s="114">
        <v>0</v>
      </c>
      <c r="C35" s="114">
        <v>0</v>
      </c>
      <c r="D35" s="114">
        <v>0</v>
      </c>
      <c r="E35" s="387">
        <f t="shared" si="13"/>
        <v>0</v>
      </c>
      <c r="F35" s="114">
        <v>0</v>
      </c>
      <c r="G35" s="114">
        <v>0</v>
      </c>
      <c r="H35" s="114">
        <v>0</v>
      </c>
      <c r="I35" s="387">
        <f t="shared" si="14"/>
        <v>0</v>
      </c>
      <c r="J35" s="114">
        <v>0</v>
      </c>
      <c r="K35" s="114">
        <v>0</v>
      </c>
      <c r="L35" s="114">
        <v>0</v>
      </c>
      <c r="M35" s="387">
        <f t="shared" si="15"/>
        <v>0</v>
      </c>
      <c r="N35" s="7">
        <v>0</v>
      </c>
      <c r="O35" s="114">
        <v>0</v>
      </c>
      <c r="P35" s="114">
        <v>0</v>
      </c>
      <c r="Q35" s="387">
        <f t="shared" si="10"/>
        <v>0</v>
      </c>
      <c r="R35" s="114">
        <v>0</v>
      </c>
      <c r="S35" s="114">
        <v>0</v>
      </c>
      <c r="T35" s="114">
        <v>0</v>
      </c>
      <c r="U35" s="387">
        <f t="shared" si="11"/>
        <v>0</v>
      </c>
      <c r="V35" s="114">
        <v>0</v>
      </c>
      <c r="W35" s="114">
        <v>0</v>
      </c>
      <c r="X35" s="114">
        <v>0</v>
      </c>
      <c r="Y35" s="387">
        <f t="shared" si="12"/>
        <v>0</v>
      </c>
      <c r="Z35" s="114">
        <v>0</v>
      </c>
      <c r="AA35" s="114">
        <v>0</v>
      </c>
      <c r="AB35" s="114">
        <v>0</v>
      </c>
      <c r="AC35" s="387">
        <f t="shared" si="9"/>
        <v>0</v>
      </c>
      <c r="AD35" s="15">
        <v>0</v>
      </c>
      <c r="AE35" s="15">
        <v>0</v>
      </c>
      <c r="AF35" s="15">
        <v>0</v>
      </c>
      <c r="AG35" s="387"/>
      <c r="AK35" s="387"/>
      <c r="AO35" s="387"/>
      <c r="AP35" s="69" t="s">
        <v>965</v>
      </c>
      <c r="AQ35" s="69" t="s">
        <v>965</v>
      </c>
      <c r="AR35" s="69" t="s">
        <v>965</v>
      </c>
      <c r="AS35" s="392" t="s">
        <v>965</v>
      </c>
      <c r="AT35" s="69" t="s">
        <v>965</v>
      </c>
      <c r="AU35" s="69" t="s">
        <v>965</v>
      </c>
      <c r="AV35" s="69" t="s">
        <v>965</v>
      </c>
      <c r="AW35" s="392" t="s">
        <v>965</v>
      </c>
      <c r="AX35" s="69">
        <f t="shared" si="5"/>
        <v>0</v>
      </c>
      <c r="AY35" s="69">
        <f t="shared" si="6"/>
        <v>0</v>
      </c>
      <c r="AZ35" s="69">
        <f t="shared" si="7"/>
        <v>0</v>
      </c>
      <c r="BA35" s="387">
        <f t="shared" si="8"/>
        <v>0</v>
      </c>
    </row>
    <row r="36" spans="1:53" s="11" customFormat="1" x14ac:dyDescent="0.2">
      <c r="A36" s="76" t="s">
        <v>158</v>
      </c>
      <c r="B36" s="114">
        <v>0</v>
      </c>
      <c r="C36" s="114">
        <v>0</v>
      </c>
      <c r="D36" s="114">
        <v>0</v>
      </c>
      <c r="E36" s="387">
        <f t="shared" si="13"/>
        <v>0</v>
      </c>
      <c r="F36" s="114">
        <v>0</v>
      </c>
      <c r="G36" s="114">
        <v>0</v>
      </c>
      <c r="H36" s="114">
        <v>0</v>
      </c>
      <c r="I36" s="387">
        <f t="shared" si="14"/>
        <v>0</v>
      </c>
      <c r="J36" s="114">
        <v>0</v>
      </c>
      <c r="K36" s="114">
        <v>0</v>
      </c>
      <c r="L36" s="114">
        <v>0</v>
      </c>
      <c r="M36" s="387">
        <f t="shared" si="15"/>
        <v>0</v>
      </c>
      <c r="N36" s="7">
        <v>0</v>
      </c>
      <c r="O36" s="114">
        <v>0</v>
      </c>
      <c r="P36" s="114">
        <v>0</v>
      </c>
      <c r="Q36" s="387">
        <f t="shared" si="10"/>
        <v>0</v>
      </c>
      <c r="R36" s="114">
        <v>0</v>
      </c>
      <c r="S36" s="114">
        <v>0</v>
      </c>
      <c r="T36" s="114">
        <v>0</v>
      </c>
      <c r="U36" s="387">
        <f t="shared" si="11"/>
        <v>0</v>
      </c>
      <c r="V36" s="114">
        <v>0</v>
      </c>
      <c r="W36" s="114">
        <v>0</v>
      </c>
      <c r="X36" s="114">
        <v>0</v>
      </c>
      <c r="Y36" s="387">
        <f t="shared" si="12"/>
        <v>0</v>
      </c>
      <c r="Z36" s="114">
        <v>0</v>
      </c>
      <c r="AA36" s="114">
        <v>0</v>
      </c>
      <c r="AB36" s="114">
        <v>0</v>
      </c>
      <c r="AC36" s="387">
        <f t="shared" si="9"/>
        <v>0</v>
      </c>
      <c r="AD36" s="15">
        <v>0</v>
      </c>
      <c r="AE36" s="15">
        <v>0</v>
      </c>
      <c r="AF36" s="15">
        <v>0</v>
      </c>
      <c r="AG36" s="387"/>
      <c r="AK36" s="387"/>
      <c r="AO36" s="387"/>
      <c r="AP36" s="69" t="s">
        <v>965</v>
      </c>
      <c r="AQ36" s="69" t="s">
        <v>965</v>
      </c>
      <c r="AR36" s="69" t="s">
        <v>965</v>
      </c>
      <c r="AS36" s="392" t="s">
        <v>965</v>
      </c>
      <c r="AT36" s="69" t="s">
        <v>965</v>
      </c>
      <c r="AU36" s="69" t="s">
        <v>965</v>
      </c>
      <c r="AV36" s="69" t="s">
        <v>965</v>
      </c>
      <c r="AW36" s="392" t="s">
        <v>965</v>
      </c>
      <c r="AX36" s="69">
        <f t="shared" si="5"/>
        <v>0</v>
      </c>
      <c r="AY36" s="69">
        <f t="shared" si="6"/>
        <v>0</v>
      </c>
      <c r="AZ36" s="69">
        <f t="shared" si="7"/>
        <v>0</v>
      </c>
      <c r="BA36" s="387">
        <f t="shared" si="8"/>
        <v>0</v>
      </c>
    </row>
    <row r="37" spans="1:53" s="11" customFormat="1" x14ac:dyDescent="0.2">
      <c r="A37" s="76" t="s">
        <v>44</v>
      </c>
      <c r="B37" s="114">
        <v>0</v>
      </c>
      <c r="C37" s="114">
        <v>0</v>
      </c>
      <c r="D37" s="114">
        <v>0</v>
      </c>
      <c r="E37" s="387">
        <f t="shared" si="13"/>
        <v>0</v>
      </c>
      <c r="F37" s="114">
        <v>0</v>
      </c>
      <c r="G37" s="114">
        <v>0</v>
      </c>
      <c r="H37" s="114">
        <v>0</v>
      </c>
      <c r="I37" s="387">
        <f t="shared" si="14"/>
        <v>0</v>
      </c>
      <c r="J37" s="114">
        <v>0</v>
      </c>
      <c r="K37" s="114">
        <v>0</v>
      </c>
      <c r="L37" s="114">
        <v>5</v>
      </c>
      <c r="M37" s="387">
        <f t="shared" si="15"/>
        <v>5</v>
      </c>
      <c r="N37" s="7">
        <v>0</v>
      </c>
      <c r="O37" s="114">
        <v>0</v>
      </c>
      <c r="P37" s="114">
        <v>0</v>
      </c>
      <c r="Q37" s="387">
        <f t="shared" si="10"/>
        <v>0</v>
      </c>
      <c r="R37" s="114">
        <v>0</v>
      </c>
      <c r="S37" s="114">
        <v>0</v>
      </c>
      <c r="T37" s="114">
        <v>0</v>
      </c>
      <c r="U37" s="387">
        <f t="shared" si="11"/>
        <v>0</v>
      </c>
      <c r="V37" s="114">
        <v>0</v>
      </c>
      <c r="W37" s="114">
        <v>0</v>
      </c>
      <c r="X37" s="114">
        <v>0</v>
      </c>
      <c r="Y37" s="387">
        <f t="shared" si="12"/>
        <v>0</v>
      </c>
      <c r="Z37" s="114">
        <v>0</v>
      </c>
      <c r="AA37" s="114">
        <v>0</v>
      </c>
      <c r="AB37" s="114">
        <v>1</v>
      </c>
      <c r="AC37" s="387">
        <f t="shared" si="9"/>
        <v>1</v>
      </c>
      <c r="AD37" s="15">
        <v>0</v>
      </c>
      <c r="AE37" s="15">
        <v>0</v>
      </c>
      <c r="AF37" s="15">
        <v>0</v>
      </c>
      <c r="AG37" s="387"/>
      <c r="AK37" s="387"/>
      <c r="AO37" s="387"/>
      <c r="AP37" s="69" t="s">
        <v>965</v>
      </c>
      <c r="AQ37" s="69" t="s">
        <v>965</v>
      </c>
      <c r="AR37" s="69" t="s">
        <v>965</v>
      </c>
      <c r="AS37" s="392" t="s">
        <v>965</v>
      </c>
      <c r="AT37" s="69" t="s">
        <v>965</v>
      </c>
      <c r="AU37" s="69" t="s">
        <v>965</v>
      </c>
      <c r="AV37" s="69" t="s">
        <v>965</v>
      </c>
      <c r="AW37" s="392" t="s">
        <v>965</v>
      </c>
      <c r="AX37" s="69">
        <f t="shared" si="5"/>
        <v>0</v>
      </c>
      <c r="AY37" s="69">
        <f t="shared" si="6"/>
        <v>0</v>
      </c>
      <c r="AZ37" s="69">
        <f t="shared" si="7"/>
        <v>6</v>
      </c>
      <c r="BA37" s="387">
        <f t="shared" si="8"/>
        <v>6</v>
      </c>
    </row>
    <row r="38" spans="1:53" s="11" customFormat="1" x14ac:dyDescent="0.2">
      <c r="A38" s="76" t="s">
        <v>24</v>
      </c>
      <c r="B38" s="114">
        <v>0</v>
      </c>
      <c r="C38" s="114">
        <v>0</v>
      </c>
      <c r="D38" s="114">
        <v>0</v>
      </c>
      <c r="E38" s="387">
        <f t="shared" si="13"/>
        <v>0</v>
      </c>
      <c r="F38" s="114">
        <v>0</v>
      </c>
      <c r="G38" s="114">
        <v>0</v>
      </c>
      <c r="H38" s="114">
        <v>0</v>
      </c>
      <c r="I38" s="387">
        <f t="shared" si="14"/>
        <v>0</v>
      </c>
      <c r="J38" s="114">
        <v>0</v>
      </c>
      <c r="K38" s="114">
        <v>0</v>
      </c>
      <c r="L38" s="114">
        <v>0</v>
      </c>
      <c r="M38" s="387">
        <f t="shared" si="15"/>
        <v>0</v>
      </c>
      <c r="N38" s="7">
        <v>0</v>
      </c>
      <c r="O38" s="114">
        <v>0</v>
      </c>
      <c r="P38" s="114">
        <v>0</v>
      </c>
      <c r="Q38" s="387">
        <f t="shared" si="10"/>
        <v>0</v>
      </c>
      <c r="R38" s="114">
        <v>0</v>
      </c>
      <c r="S38" s="114">
        <v>0</v>
      </c>
      <c r="T38" s="114">
        <v>0</v>
      </c>
      <c r="U38" s="387">
        <f t="shared" si="11"/>
        <v>0</v>
      </c>
      <c r="V38" s="114">
        <v>0</v>
      </c>
      <c r="W38" s="114">
        <v>0</v>
      </c>
      <c r="X38" s="114">
        <v>0</v>
      </c>
      <c r="Y38" s="387">
        <f t="shared" si="12"/>
        <v>0</v>
      </c>
      <c r="Z38" s="114">
        <v>0</v>
      </c>
      <c r="AA38" s="114">
        <v>0</v>
      </c>
      <c r="AB38" s="114">
        <v>0</v>
      </c>
      <c r="AC38" s="387">
        <f t="shared" si="9"/>
        <v>0</v>
      </c>
      <c r="AD38" s="15">
        <v>0</v>
      </c>
      <c r="AE38" s="15">
        <v>0</v>
      </c>
      <c r="AF38" s="15">
        <v>0</v>
      </c>
      <c r="AG38" s="387"/>
      <c r="AK38" s="387"/>
      <c r="AO38" s="387"/>
      <c r="AP38" s="69" t="s">
        <v>965</v>
      </c>
      <c r="AQ38" s="69" t="s">
        <v>965</v>
      </c>
      <c r="AR38" s="69" t="s">
        <v>965</v>
      </c>
      <c r="AS38" s="392" t="s">
        <v>965</v>
      </c>
      <c r="AT38" s="69" t="s">
        <v>965</v>
      </c>
      <c r="AU38" s="69" t="s">
        <v>965</v>
      </c>
      <c r="AV38" s="69" t="s">
        <v>965</v>
      </c>
      <c r="AW38" s="392" t="s">
        <v>965</v>
      </c>
      <c r="AX38" s="69">
        <f t="shared" si="5"/>
        <v>0</v>
      </c>
      <c r="AY38" s="69">
        <f t="shared" si="6"/>
        <v>0</v>
      </c>
      <c r="AZ38" s="69">
        <f t="shared" si="7"/>
        <v>0</v>
      </c>
      <c r="BA38" s="387">
        <f t="shared" si="8"/>
        <v>0</v>
      </c>
    </row>
    <row r="39" spans="1:53" s="11" customFormat="1" x14ac:dyDescent="0.2">
      <c r="A39" s="390" t="s">
        <v>144</v>
      </c>
      <c r="B39" s="101">
        <v>0</v>
      </c>
      <c r="C39" s="101">
        <v>0</v>
      </c>
      <c r="D39" s="101">
        <v>0</v>
      </c>
      <c r="E39" s="391">
        <f>SUM(B39:D39)</f>
        <v>0</v>
      </c>
      <c r="F39" s="101">
        <v>3</v>
      </c>
      <c r="G39" s="101">
        <v>0</v>
      </c>
      <c r="H39" s="101">
        <v>0</v>
      </c>
      <c r="I39" s="391">
        <f>SUM(F39:H39)</f>
        <v>3</v>
      </c>
      <c r="J39" s="101">
        <v>0</v>
      </c>
      <c r="K39" s="101">
        <v>0</v>
      </c>
      <c r="L39" s="101">
        <v>0</v>
      </c>
      <c r="M39" s="391">
        <f>SUM(J39:L39)</f>
        <v>0</v>
      </c>
      <c r="N39" s="237">
        <v>0</v>
      </c>
      <c r="O39" s="101">
        <v>0</v>
      </c>
      <c r="P39" s="101">
        <v>0</v>
      </c>
      <c r="Q39" s="391">
        <f>SUM(N39:P39)</f>
        <v>0</v>
      </c>
      <c r="R39" s="101">
        <v>0</v>
      </c>
      <c r="S39" s="101">
        <v>0</v>
      </c>
      <c r="T39" s="101">
        <v>0</v>
      </c>
      <c r="U39" s="391">
        <f>SUM(R39:T39)</f>
        <v>0</v>
      </c>
      <c r="V39" s="101">
        <v>9</v>
      </c>
      <c r="W39" s="101">
        <v>3</v>
      </c>
      <c r="X39" s="101">
        <v>2</v>
      </c>
      <c r="Y39" s="391">
        <f>SUM(V39:X39)</f>
        <v>14</v>
      </c>
      <c r="Z39" s="101">
        <v>30</v>
      </c>
      <c r="AA39" s="101">
        <v>0</v>
      </c>
      <c r="AB39" s="101">
        <v>0</v>
      </c>
      <c r="AC39" s="391">
        <f>SUM(Z39:AB39)</f>
        <v>30</v>
      </c>
      <c r="AD39" s="395">
        <v>0</v>
      </c>
      <c r="AE39" s="230">
        <v>0</v>
      </c>
      <c r="AF39" s="230">
        <v>0</v>
      </c>
      <c r="AG39" s="391">
        <f>SUM(AD39:AF39)</f>
        <v>0</v>
      </c>
      <c r="AH39" s="395">
        <v>40</v>
      </c>
      <c r="AI39" s="230">
        <v>0</v>
      </c>
      <c r="AJ39" s="230">
        <v>0</v>
      </c>
      <c r="AK39" s="391">
        <f>SUM(AH39:AJ39)</f>
        <v>40</v>
      </c>
      <c r="AL39" s="205"/>
      <c r="AM39" s="205"/>
      <c r="AN39" s="205"/>
      <c r="AO39" s="391">
        <v>35</v>
      </c>
      <c r="AP39" s="230" t="s">
        <v>965</v>
      </c>
      <c r="AQ39" s="230" t="s">
        <v>965</v>
      </c>
      <c r="AR39" s="230" t="s">
        <v>965</v>
      </c>
      <c r="AS39" s="391" t="s">
        <v>965</v>
      </c>
      <c r="AT39" s="230" t="s">
        <v>965</v>
      </c>
      <c r="AU39" s="230" t="s">
        <v>965</v>
      </c>
      <c r="AV39" s="230" t="s">
        <v>965</v>
      </c>
      <c r="AW39" s="391" t="s">
        <v>965</v>
      </c>
      <c r="AX39" s="230">
        <f t="shared" si="5"/>
        <v>82</v>
      </c>
      <c r="AY39" s="230">
        <f t="shared" si="6"/>
        <v>3</v>
      </c>
      <c r="AZ39" s="230">
        <f t="shared" si="7"/>
        <v>2</v>
      </c>
      <c r="BA39" s="391">
        <f t="shared" si="8"/>
        <v>87</v>
      </c>
    </row>
    <row r="40" spans="1:53" s="11" customFormat="1" x14ac:dyDescent="0.2">
      <c r="A40" s="72" t="s">
        <v>139</v>
      </c>
      <c r="B40" s="69">
        <f t="shared" ref="B40:AC40" si="16">SUM(B25:B39)</f>
        <v>23</v>
      </c>
      <c r="C40" s="69">
        <f t="shared" si="16"/>
        <v>6</v>
      </c>
      <c r="D40" s="69">
        <f t="shared" si="16"/>
        <v>18</v>
      </c>
      <c r="E40" s="387">
        <f t="shared" si="16"/>
        <v>47</v>
      </c>
      <c r="F40" s="69">
        <f t="shared" si="16"/>
        <v>12</v>
      </c>
      <c r="G40" s="69">
        <f t="shared" si="16"/>
        <v>7</v>
      </c>
      <c r="H40" s="69">
        <f t="shared" si="16"/>
        <v>0</v>
      </c>
      <c r="I40" s="387">
        <f t="shared" si="16"/>
        <v>19</v>
      </c>
      <c r="J40" s="69">
        <f t="shared" si="16"/>
        <v>41</v>
      </c>
      <c r="K40" s="69">
        <f t="shared" si="16"/>
        <v>1</v>
      </c>
      <c r="L40" s="69">
        <f t="shared" si="16"/>
        <v>41</v>
      </c>
      <c r="M40" s="387">
        <f t="shared" si="16"/>
        <v>83</v>
      </c>
      <c r="N40" s="71">
        <f t="shared" si="16"/>
        <v>63</v>
      </c>
      <c r="O40" s="69">
        <f t="shared" si="16"/>
        <v>63</v>
      </c>
      <c r="P40" s="69">
        <f t="shared" si="16"/>
        <v>62</v>
      </c>
      <c r="Q40" s="387">
        <f t="shared" si="16"/>
        <v>188</v>
      </c>
      <c r="R40" s="69">
        <f t="shared" si="16"/>
        <v>8</v>
      </c>
      <c r="S40" s="69">
        <f t="shared" si="16"/>
        <v>39</v>
      </c>
      <c r="T40" s="69">
        <f t="shared" si="16"/>
        <v>13</v>
      </c>
      <c r="U40" s="387">
        <f t="shared" si="16"/>
        <v>60</v>
      </c>
      <c r="V40" s="69">
        <f t="shared" si="16"/>
        <v>41</v>
      </c>
      <c r="W40" s="69">
        <f t="shared" si="16"/>
        <v>3</v>
      </c>
      <c r="X40" s="69">
        <f t="shared" si="16"/>
        <v>57</v>
      </c>
      <c r="Y40" s="387">
        <f t="shared" si="16"/>
        <v>101</v>
      </c>
      <c r="Z40" s="69">
        <f t="shared" si="16"/>
        <v>64</v>
      </c>
      <c r="AA40" s="69">
        <f t="shared" si="16"/>
        <v>2</v>
      </c>
      <c r="AB40" s="69">
        <f t="shared" si="16"/>
        <v>1</v>
      </c>
      <c r="AC40" s="387">
        <f t="shared" si="16"/>
        <v>67</v>
      </c>
      <c r="AD40" s="69"/>
      <c r="AE40" s="69"/>
      <c r="AF40" s="69"/>
      <c r="AG40" s="387"/>
      <c r="AH40" s="69"/>
      <c r="AI40" s="69"/>
      <c r="AJ40" s="69"/>
      <c r="AK40" s="387"/>
      <c r="AL40" s="69"/>
      <c r="AM40" s="69"/>
      <c r="AN40" s="69"/>
      <c r="AO40" s="387"/>
      <c r="AP40" s="69"/>
      <c r="AQ40" s="69"/>
      <c r="AR40" s="69"/>
      <c r="AS40" s="69"/>
      <c r="AT40" s="69"/>
      <c r="AU40" s="69"/>
      <c r="AV40" s="69"/>
      <c r="AW40" s="387"/>
      <c r="AX40" s="69">
        <f>SUM(AX25:AX39)</f>
        <v>430</v>
      </c>
      <c r="AY40" s="69">
        <f>SUM(AY25:AY39)</f>
        <v>125</v>
      </c>
      <c r="AZ40" s="69">
        <f>SUM(AZ25:AZ39)</f>
        <v>192</v>
      </c>
      <c r="BA40" s="387">
        <f t="shared" si="8"/>
        <v>747</v>
      </c>
    </row>
    <row r="41" spans="1:53" s="11" customFormat="1" x14ac:dyDescent="0.2">
      <c r="N41" s="73"/>
      <c r="AX41" s="69"/>
      <c r="AY41" s="69"/>
      <c r="AZ41" s="69"/>
      <c r="BA41" s="69"/>
    </row>
    <row r="42" spans="1:53" s="11" customFormat="1" x14ac:dyDescent="0.2"/>
    <row r="43" spans="1:53" s="11" customFormat="1" x14ac:dyDescent="0.2"/>
    <row r="44" spans="1:53" s="11" customFormat="1" x14ac:dyDescent="0.2"/>
    <row r="45" spans="1:53" s="11" customFormat="1" x14ac:dyDescent="0.2"/>
    <row r="46" spans="1:53" s="11" customFormat="1" x14ac:dyDescent="0.2"/>
    <row r="47" spans="1:53" s="11" customFormat="1" x14ac:dyDescent="0.2"/>
    <row r="48" spans="1:53" s="11" customFormat="1" x14ac:dyDescent="0.2">
      <c r="A48" s="450" t="s">
        <v>818</v>
      </c>
      <c r="B48" s="450"/>
      <c r="C48" s="450"/>
      <c r="D48" s="450"/>
      <c r="E48" s="450"/>
    </row>
    <row r="49" spans="1:7" s="11" customFormat="1" x14ac:dyDescent="0.2">
      <c r="B49" s="72" t="s">
        <v>817</v>
      </c>
      <c r="C49" s="72" t="s">
        <v>819</v>
      </c>
      <c r="D49" s="72" t="s">
        <v>821</v>
      </c>
      <c r="E49" s="72" t="s">
        <v>822</v>
      </c>
      <c r="F49" s="72" t="s">
        <v>6</v>
      </c>
      <c r="G49" s="72"/>
    </row>
    <row r="50" spans="1:7" s="11" customFormat="1" x14ac:dyDescent="0.2">
      <c r="A50" s="72" t="s">
        <v>159</v>
      </c>
      <c r="B50" s="114">
        <v>0</v>
      </c>
      <c r="C50" s="114">
        <v>1</v>
      </c>
      <c r="D50" s="114">
        <v>0</v>
      </c>
      <c r="E50" s="114">
        <v>0</v>
      </c>
    </row>
    <row r="51" spans="1:7" s="11" customFormat="1" x14ac:dyDescent="0.2">
      <c r="A51" s="72" t="s">
        <v>160</v>
      </c>
      <c r="B51" s="114">
        <v>0</v>
      </c>
      <c r="C51" s="114">
        <v>7</v>
      </c>
      <c r="D51" s="114">
        <v>0</v>
      </c>
      <c r="E51" s="114">
        <v>0</v>
      </c>
    </row>
    <row r="52" spans="1:7" s="11" customFormat="1" x14ac:dyDescent="0.2">
      <c r="A52" s="72" t="s">
        <v>137</v>
      </c>
      <c r="B52" s="114">
        <v>0</v>
      </c>
      <c r="C52" s="114">
        <v>11</v>
      </c>
      <c r="D52" s="114">
        <v>7</v>
      </c>
      <c r="E52" s="114">
        <v>3</v>
      </c>
    </row>
    <row r="53" spans="1:7" s="11" customFormat="1" x14ac:dyDescent="0.2">
      <c r="A53" s="72" t="s">
        <v>22</v>
      </c>
      <c r="B53" s="114">
        <v>0</v>
      </c>
      <c r="C53" s="114">
        <v>0</v>
      </c>
      <c r="D53" s="114">
        <v>0</v>
      </c>
      <c r="E53" s="114">
        <v>0</v>
      </c>
    </row>
    <row r="54" spans="1:7" s="11" customFormat="1" x14ac:dyDescent="0.2">
      <c r="A54" s="72" t="s">
        <v>157</v>
      </c>
      <c r="B54" s="114">
        <v>0</v>
      </c>
      <c r="C54" s="114">
        <v>0</v>
      </c>
      <c r="D54" s="114">
        <v>0</v>
      </c>
      <c r="E54" s="114">
        <v>0</v>
      </c>
    </row>
    <row r="55" spans="1:7" s="11" customFormat="1" x14ac:dyDescent="0.2">
      <c r="A55" s="72" t="s">
        <v>227</v>
      </c>
      <c r="B55" s="114">
        <v>0</v>
      </c>
      <c r="C55" s="114">
        <v>0</v>
      </c>
      <c r="D55" s="114">
        <v>0</v>
      </c>
      <c r="E55" s="114">
        <v>0</v>
      </c>
    </row>
    <row r="56" spans="1:7" s="11" customFormat="1" x14ac:dyDescent="0.2">
      <c r="A56" s="72" t="s">
        <v>136</v>
      </c>
      <c r="B56" s="114">
        <v>0</v>
      </c>
      <c r="C56" s="114">
        <v>0</v>
      </c>
      <c r="D56" s="114">
        <v>0</v>
      </c>
      <c r="E56" s="114">
        <v>0</v>
      </c>
    </row>
    <row r="57" spans="1:7" x14ac:dyDescent="0.2">
      <c r="A57" s="1" t="s">
        <v>135</v>
      </c>
      <c r="B57" s="2">
        <v>1</v>
      </c>
      <c r="C57" s="2">
        <v>0</v>
      </c>
      <c r="D57" s="2">
        <v>0</v>
      </c>
      <c r="E57" s="2">
        <v>0</v>
      </c>
    </row>
    <row r="58" spans="1:7" x14ac:dyDescent="0.2">
      <c r="A58" s="1" t="s">
        <v>143</v>
      </c>
      <c r="B58" s="2">
        <v>0</v>
      </c>
      <c r="C58" s="2">
        <v>0</v>
      </c>
      <c r="D58" s="2">
        <v>0</v>
      </c>
      <c r="E58" s="2">
        <v>0</v>
      </c>
    </row>
    <row r="59" spans="1:7" x14ac:dyDescent="0.2">
      <c r="A59" s="1" t="s">
        <v>27</v>
      </c>
      <c r="B59" s="2">
        <v>0</v>
      </c>
      <c r="C59" s="2">
        <v>0</v>
      </c>
      <c r="D59" s="2">
        <v>0</v>
      </c>
      <c r="E59" s="2">
        <v>0</v>
      </c>
    </row>
    <row r="60" spans="1:7" x14ac:dyDescent="0.2">
      <c r="A60" s="1" t="s">
        <v>151</v>
      </c>
      <c r="B60" s="2">
        <v>0</v>
      </c>
      <c r="C60" s="2">
        <v>0</v>
      </c>
      <c r="D60" s="2">
        <v>0</v>
      </c>
      <c r="E60" s="2">
        <v>0</v>
      </c>
    </row>
    <row r="61" spans="1:7" x14ac:dyDescent="0.2">
      <c r="A61" s="1" t="s">
        <v>158</v>
      </c>
      <c r="B61" s="2">
        <v>0</v>
      </c>
      <c r="C61" s="2">
        <v>0</v>
      </c>
      <c r="D61" s="2">
        <v>0</v>
      </c>
      <c r="E61" s="2">
        <v>0</v>
      </c>
    </row>
    <row r="62" spans="1:7" x14ac:dyDescent="0.2">
      <c r="A62" s="1" t="s">
        <v>44</v>
      </c>
      <c r="B62" s="2">
        <v>0</v>
      </c>
      <c r="C62" s="2">
        <v>0</v>
      </c>
      <c r="D62" s="2">
        <v>0</v>
      </c>
      <c r="E62" s="2">
        <v>0</v>
      </c>
    </row>
    <row r="63" spans="1:7" x14ac:dyDescent="0.2">
      <c r="A63" s="1" t="s">
        <v>24</v>
      </c>
      <c r="B63" s="2">
        <v>0</v>
      </c>
      <c r="C63" s="2">
        <v>0</v>
      </c>
      <c r="D63" s="2">
        <v>0</v>
      </c>
      <c r="E63" s="2">
        <v>0</v>
      </c>
    </row>
    <row r="64" spans="1:7" x14ac:dyDescent="0.2">
      <c r="A64" s="72" t="s">
        <v>144</v>
      </c>
      <c r="B64" s="2">
        <v>0</v>
      </c>
      <c r="C64" s="2">
        <v>1</v>
      </c>
      <c r="D64" s="2">
        <v>3</v>
      </c>
      <c r="E64" s="2">
        <v>0</v>
      </c>
    </row>
    <row r="65" spans="1:16" x14ac:dyDescent="0.2">
      <c r="A65" s="79" t="s">
        <v>139</v>
      </c>
      <c r="B65" s="103">
        <f>SUM(B50:B64)</f>
        <v>1</v>
      </c>
      <c r="C65" s="103">
        <f>SUM(C50:C64)</f>
        <v>20</v>
      </c>
      <c r="D65" s="103">
        <f>SUM(D50:D64)</f>
        <v>10</v>
      </c>
      <c r="E65" s="103">
        <f>SUM(E50:E64)</f>
        <v>3</v>
      </c>
    </row>
    <row r="67" spans="1:16" x14ac:dyDescent="0.2">
      <c r="A67" s="451" t="s">
        <v>820</v>
      </c>
      <c r="B67" s="451"/>
      <c r="C67" s="451"/>
      <c r="D67" s="451"/>
      <c r="E67" s="451"/>
    </row>
    <row r="71" spans="1:16" x14ac:dyDescent="0.2">
      <c r="A71" s="441" t="s">
        <v>929</v>
      </c>
      <c r="B71" s="441"/>
      <c r="C71" s="441"/>
      <c r="D71" s="441"/>
      <c r="E71" s="441"/>
      <c r="F71" s="441"/>
      <c r="G71" s="441"/>
      <c r="H71" s="441"/>
      <c r="I71" s="441"/>
      <c r="J71" s="441"/>
      <c r="K71" s="441"/>
      <c r="L71" s="441"/>
      <c r="M71" s="441"/>
      <c r="N71" s="441"/>
    </row>
    <row r="72" spans="1:16" x14ac:dyDescent="0.2">
      <c r="A72" s="1"/>
      <c r="B72" s="1" t="s">
        <v>330</v>
      </c>
      <c r="C72" s="1" t="s">
        <v>682</v>
      </c>
      <c r="D72" s="1" t="s">
        <v>197</v>
      </c>
      <c r="E72" s="1" t="s">
        <v>688</v>
      </c>
      <c r="F72" s="1" t="s">
        <v>332</v>
      </c>
      <c r="G72" s="1" t="s">
        <v>331</v>
      </c>
      <c r="H72" s="1" t="s">
        <v>560</v>
      </c>
      <c r="I72" s="1" t="s">
        <v>684</v>
      </c>
      <c r="J72" s="1" t="s">
        <v>685</v>
      </c>
      <c r="K72" s="1" t="s">
        <v>689</v>
      </c>
      <c r="L72" s="1" t="s">
        <v>930</v>
      </c>
      <c r="M72" s="1" t="s">
        <v>933</v>
      </c>
      <c r="N72" s="329" t="s">
        <v>470</v>
      </c>
      <c r="O72" s="329" t="s">
        <v>626</v>
      </c>
      <c r="P72" s="328" t="s">
        <v>139</v>
      </c>
    </row>
    <row r="73" spans="1:16" x14ac:dyDescent="0.2">
      <c r="A73" s="1" t="s">
        <v>159</v>
      </c>
      <c r="B73" s="49">
        <v>0</v>
      </c>
      <c r="C73" s="49">
        <v>1</v>
      </c>
      <c r="D73" s="49">
        <v>0</v>
      </c>
      <c r="E73" s="49">
        <v>0</v>
      </c>
      <c r="F73" s="49">
        <v>0</v>
      </c>
      <c r="G73" s="49">
        <v>0</v>
      </c>
      <c r="H73" s="49">
        <v>0</v>
      </c>
      <c r="I73" s="49">
        <v>0</v>
      </c>
      <c r="J73" s="49">
        <v>0</v>
      </c>
      <c r="K73" s="49">
        <v>0</v>
      </c>
      <c r="L73" s="49">
        <v>0</v>
      </c>
      <c r="M73" s="49">
        <v>0</v>
      </c>
      <c r="N73" s="58">
        <v>0</v>
      </c>
      <c r="O73" s="58">
        <v>0</v>
      </c>
      <c r="P73" s="219">
        <f t="shared" ref="P73:P74" si="17">SUM(B73:O73)</f>
        <v>1</v>
      </c>
    </row>
    <row r="74" spans="1:16" x14ac:dyDescent="0.2">
      <c r="A74" s="1" t="s">
        <v>160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v>0</v>
      </c>
      <c r="H74" s="49">
        <v>0</v>
      </c>
      <c r="I74" s="49">
        <v>0</v>
      </c>
      <c r="J74" s="49">
        <v>0</v>
      </c>
      <c r="K74" s="49">
        <v>0</v>
      </c>
      <c r="L74" s="49">
        <v>0</v>
      </c>
      <c r="M74" s="49">
        <v>0</v>
      </c>
      <c r="N74" s="58"/>
      <c r="O74" s="58"/>
      <c r="P74" s="219">
        <f t="shared" si="17"/>
        <v>0</v>
      </c>
    </row>
    <row r="75" spans="1:16" s="11" customFormat="1" x14ac:dyDescent="0.2">
      <c r="A75" s="72" t="s">
        <v>137</v>
      </c>
      <c r="B75" s="49">
        <v>0</v>
      </c>
      <c r="C75" s="49">
        <v>0</v>
      </c>
      <c r="D75" s="49">
        <v>0</v>
      </c>
      <c r="E75" s="49">
        <v>0</v>
      </c>
      <c r="F75" s="49">
        <v>0</v>
      </c>
      <c r="G75" s="49">
        <v>0</v>
      </c>
      <c r="H75" s="49">
        <v>0</v>
      </c>
      <c r="I75" s="49">
        <v>0</v>
      </c>
      <c r="J75" s="49">
        <v>0</v>
      </c>
      <c r="K75" s="49">
        <v>0</v>
      </c>
      <c r="L75" s="49">
        <v>0</v>
      </c>
      <c r="M75" s="49">
        <v>0</v>
      </c>
      <c r="N75" s="71"/>
      <c r="O75" s="58"/>
      <c r="P75" s="219">
        <f>SUM(B75:O75)</f>
        <v>0</v>
      </c>
    </row>
    <row r="76" spans="1:16" x14ac:dyDescent="0.2">
      <c r="A76" s="1" t="s">
        <v>22</v>
      </c>
      <c r="B76" s="49">
        <v>0</v>
      </c>
      <c r="C76" s="49">
        <v>0</v>
      </c>
      <c r="D76" s="49">
        <v>0</v>
      </c>
      <c r="E76" s="49">
        <v>0</v>
      </c>
      <c r="F76" s="49">
        <v>0</v>
      </c>
      <c r="G76" s="49">
        <v>0</v>
      </c>
      <c r="H76" s="49">
        <v>0</v>
      </c>
      <c r="I76" s="49">
        <v>0</v>
      </c>
      <c r="J76" s="49">
        <v>0</v>
      </c>
      <c r="K76" s="49">
        <v>0</v>
      </c>
      <c r="L76" s="49">
        <v>0</v>
      </c>
      <c r="M76" s="49">
        <v>0</v>
      </c>
      <c r="N76" s="58"/>
      <c r="O76" s="58"/>
      <c r="P76" s="219">
        <f t="shared" ref="P76:P79" si="18">SUM(B76:O76)</f>
        <v>0</v>
      </c>
    </row>
    <row r="77" spans="1:16" x14ac:dyDescent="0.2">
      <c r="A77" s="1" t="s">
        <v>157</v>
      </c>
      <c r="B77" s="49">
        <v>0</v>
      </c>
      <c r="C77" s="49">
        <v>0</v>
      </c>
      <c r="D77" s="49">
        <v>0</v>
      </c>
      <c r="E77" s="49">
        <v>0</v>
      </c>
      <c r="F77" s="49">
        <v>0</v>
      </c>
      <c r="G77" s="49">
        <v>0</v>
      </c>
      <c r="H77" s="49">
        <v>0</v>
      </c>
      <c r="I77" s="49">
        <v>0</v>
      </c>
      <c r="J77" s="49">
        <v>0</v>
      </c>
      <c r="K77" s="49">
        <v>0</v>
      </c>
      <c r="L77" s="49">
        <v>0</v>
      </c>
      <c r="M77" s="49">
        <v>0</v>
      </c>
      <c r="N77" s="58"/>
      <c r="O77" s="58"/>
      <c r="P77" s="219">
        <f t="shared" si="18"/>
        <v>0</v>
      </c>
    </row>
    <row r="78" spans="1:16" x14ac:dyDescent="0.2">
      <c r="A78" s="1" t="s">
        <v>227</v>
      </c>
      <c r="B78" s="49">
        <v>0</v>
      </c>
      <c r="C78" s="49">
        <v>0</v>
      </c>
      <c r="D78" s="49">
        <v>0</v>
      </c>
      <c r="E78" s="49">
        <v>0</v>
      </c>
      <c r="F78" s="49">
        <v>0</v>
      </c>
      <c r="G78" s="49">
        <v>0</v>
      </c>
      <c r="H78" s="49">
        <v>0</v>
      </c>
      <c r="I78" s="49">
        <v>0</v>
      </c>
      <c r="J78" s="49">
        <v>0</v>
      </c>
      <c r="K78" s="49">
        <v>0</v>
      </c>
      <c r="L78" s="49">
        <v>0</v>
      </c>
      <c r="M78" s="49">
        <v>0</v>
      </c>
      <c r="N78" s="58"/>
      <c r="O78" s="58"/>
      <c r="P78" s="219">
        <f t="shared" si="18"/>
        <v>0</v>
      </c>
    </row>
    <row r="79" spans="1:16" x14ac:dyDescent="0.2">
      <c r="A79" s="1" t="s">
        <v>136</v>
      </c>
      <c r="B79" s="49">
        <v>0</v>
      </c>
      <c r="C79" s="49">
        <v>0</v>
      </c>
      <c r="D79" s="49">
        <v>0</v>
      </c>
      <c r="E79" s="49">
        <v>0</v>
      </c>
      <c r="F79" s="49">
        <v>0</v>
      </c>
      <c r="G79" s="49">
        <v>0</v>
      </c>
      <c r="H79" s="49">
        <v>0</v>
      </c>
      <c r="I79" s="49">
        <v>0</v>
      </c>
      <c r="J79" s="49">
        <v>0</v>
      </c>
      <c r="K79" s="49">
        <v>0</v>
      </c>
      <c r="L79" s="49">
        <v>0</v>
      </c>
      <c r="M79" s="49">
        <v>0</v>
      </c>
      <c r="N79" s="58"/>
      <c r="O79" s="58"/>
      <c r="P79" s="219">
        <f t="shared" si="18"/>
        <v>0</v>
      </c>
    </row>
    <row r="80" spans="1:16" x14ac:dyDescent="0.2">
      <c r="A80" s="1" t="s">
        <v>135</v>
      </c>
      <c r="B80" s="49">
        <v>1</v>
      </c>
      <c r="C80" s="49">
        <v>0</v>
      </c>
      <c r="D80" s="49">
        <v>0</v>
      </c>
      <c r="E80" s="49">
        <v>0</v>
      </c>
      <c r="F80" s="49">
        <v>3</v>
      </c>
      <c r="G80" s="49">
        <v>0</v>
      </c>
      <c r="H80" s="49">
        <v>0</v>
      </c>
      <c r="I80" s="49">
        <v>0</v>
      </c>
      <c r="J80" s="49">
        <v>2</v>
      </c>
      <c r="K80" s="49">
        <v>1</v>
      </c>
      <c r="L80" s="49">
        <v>0</v>
      </c>
      <c r="M80" s="49">
        <v>1</v>
      </c>
      <c r="N80" s="58">
        <v>0</v>
      </c>
      <c r="O80" s="58">
        <v>0</v>
      </c>
      <c r="P80" s="50">
        <f>SUM(B80:O80)</f>
        <v>8</v>
      </c>
    </row>
    <row r="81" spans="1:16" x14ac:dyDescent="0.2">
      <c r="A81" s="1" t="s">
        <v>143</v>
      </c>
      <c r="B81" s="49">
        <v>0</v>
      </c>
      <c r="C81" s="49">
        <v>0</v>
      </c>
      <c r="D81" s="49">
        <v>0</v>
      </c>
      <c r="E81" s="49">
        <v>0</v>
      </c>
      <c r="F81" s="49">
        <v>0</v>
      </c>
      <c r="G81" s="49">
        <v>0</v>
      </c>
      <c r="H81" s="49">
        <v>0</v>
      </c>
      <c r="I81" s="49">
        <v>0</v>
      </c>
      <c r="J81" s="49">
        <v>0</v>
      </c>
      <c r="K81" s="49">
        <v>0</v>
      </c>
      <c r="L81" s="49">
        <v>0</v>
      </c>
      <c r="M81" s="49">
        <v>0</v>
      </c>
      <c r="N81" s="58"/>
      <c r="O81" s="58"/>
      <c r="P81" s="219">
        <f t="shared" ref="P81:P87" si="19">SUM(B81:O81)</f>
        <v>0</v>
      </c>
    </row>
    <row r="82" spans="1:16" x14ac:dyDescent="0.2">
      <c r="A82" s="1" t="s">
        <v>27</v>
      </c>
      <c r="B82" s="49">
        <v>0</v>
      </c>
      <c r="C82" s="49">
        <v>0</v>
      </c>
      <c r="D82" s="49">
        <v>0</v>
      </c>
      <c r="E82" s="49">
        <v>0</v>
      </c>
      <c r="F82" s="49">
        <v>0</v>
      </c>
      <c r="G82" s="49">
        <v>0</v>
      </c>
      <c r="H82" s="49">
        <v>0</v>
      </c>
      <c r="I82" s="49">
        <v>0</v>
      </c>
      <c r="J82" s="49">
        <v>0</v>
      </c>
      <c r="K82" s="49">
        <v>0</v>
      </c>
      <c r="L82" s="49">
        <v>0</v>
      </c>
      <c r="M82" s="49">
        <v>0</v>
      </c>
      <c r="N82" s="58"/>
      <c r="O82" s="58"/>
      <c r="P82" s="219">
        <f t="shared" si="19"/>
        <v>0</v>
      </c>
    </row>
    <row r="83" spans="1:16" x14ac:dyDescent="0.2">
      <c r="A83" s="1" t="s">
        <v>151</v>
      </c>
      <c r="B83" s="49">
        <v>0</v>
      </c>
      <c r="C83" s="49">
        <v>0</v>
      </c>
      <c r="D83" s="49">
        <v>0</v>
      </c>
      <c r="E83" s="49">
        <v>0</v>
      </c>
      <c r="F83" s="49">
        <v>0</v>
      </c>
      <c r="G83" s="49">
        <v>0</v>
      </c>
      <c r="H83" s="49">
        <v>0</v>
      </c>
      <c r="I83" s="49">
        <v>0</v>
      </c>
      <c r="J83" s="49">
        <v>0</v>
      </c>
      <c r="K83" s="49">
        <v>0</v>
      </c>
      <c r="L83" s="49">
        <v>0</v>
      </c>
      <c r="M83" s="49">
        <v>0</v>
      </c>
      <c r="N83" s="58"/>
      <c r="O83" s="58"/>
      <c r="P83" s="219">
        <f t="shared" si="19"/>
        <v>0</v>
      </c>
    </row>
    <row r="84" spans="1:16" x14ac:dyDescent="0.2">
      <c r="A84" s="1" t="s">
        <v>158</v>
      </c>
      <c r="B84" s="49">
        <v>0</v>
      </c>
      <c r="C84" s="49">
        <v>0</v>
      </c>
      <c r="D84" s="49">
        <v>0</v>
      </c>
      <c r="E84" s="49">
        <v>0</v>
      </c>
      <c r="F84" s="49">
        <v>0</v>
      </c>
      <c r="G84" s="49">
        <v>0</v>
      </c>
      <c r="H84" s="49">
        <v>0</v>
      </c>
      <c r="I84" s="49">
        <v>0</v>
      </c>
      <c r="J84" s="49">
        <v>0</v>
      </c>
      <c r="K84" s="49">
        <v>0</v>
      </c>
      <c r="L84" s="49">
        <v>0</v>
      </c>
      <c r="M84" s="49">
        <v>0</v>
      </c>
      <c r="N84" s="58"/>
      <c r="O84" s="58"/>
      <c r="P84" s="219">
        <f t="shared" si="19"/>
        <v>0</v>
      </c>
    </row>
    <row r="85" spans="1:16" x14ac:dyDescent="0.2">
      <c r="A85" s="1" t="s">
        <v>44</v>
      </c>
      <c r="B85" s="49">
        <v>0</v>
      </c>
      <c r="C85" s="49">
        <v>0</v>
      </c>
      <c r="D85" s="49">
        <v>0</v>
      </c>
      <c r="E85" s="49">
        <v>0</v>
      </c>
      <c r="F85" s="49">
        <v>0</v>
      </c>
      <c r="G85" s="49">
        <v>0</v>
      </c>
      <c r="H85" s="49">
        <v>0</v>
      </c>
      <c r="I85" s="49">
        <v>0</v>
      </c>
      <c r="J85" s="49">
        <v>0</v>
      </c>
      <c r="K85" s="49">
        <v>0</v>
      </c>
      <c r="L85" s="49">
        <v>0</v>
      </c>
      <c r="M85" s="49">
        <v>0</v>
      </c>
      <c r="N85" s="58"/>
      <c r="O85" s="58"/>
      <c r="P85" s="219">
        <f t="shared" si="19"/>
        <v>0</v>
      </c>
    </row>
    <row r="86" spans="1:16" x14ac:dyDescent="0.2">
      <c r="A86" s="1" t="s">
        <v>24</v>
      </c>
      <c r="B86" s="49">
        <v>0</v>
      </c>
      <c r="C86" s="49">
        <v>0</v>
      </c>
      <c r="D86" s="49">
        <v>0</v>
      </c>
      <c r="E86" s="49">
        <v>0</v>
      </c>
      <c r="F86" s="49">
        <v>0</v>
      </c>
      <c r="G86" s="49">
        <v>0</v>
      </c>
      <c r="H86" s="49">
        <v>0</v>
      </c>
      <c r="I86" s="49">
        <v>0</v>
      </c>
      <c r="J86" s="49">
        <v>0</v>
      </c>
      <c r="K86" s="49">
        <v>0</v>
      </c>
      <c r="L86" s="49">
        <v>0</v>
      </c>
      <c r="M86" s="49">
        <v>0</v>
      </c>
      <c r="N86" s="58"/>
      <c r="O86" s="58"/>
      <c r="P86" s="219">
        <f>SUM(B86:O86)</f>
        <v>0</v>
      </c>
    </row>
    <row r="87" spans="1:16" s="11" customFormat="1" x14ac:dyDescent="0.2">
      <c r="A87" s="72" t="s">
        <v>144</v>
      </c>
      <c r="B87" s="49">
        <v>1</v>
      </c>
      <c r="C87" s="49">
        <v>0</v>
      </c>
      <c r="D87" s="49">
        <v>0</v>
      </c>
      <c r="E87" s="49">
        <v>3</v>
      </c>
      <c r="F87" s="49">
        <v>0</v>
      </c>
      <c r="G87" s="49">
        <v>0</v>
      </c>
      <c r="H87" s="49">
        <v>0</v>
      </c>
      <c r="I87" s="49">
        <v>0</v>
      </c>
      <c r="J87" s="49">
        <v>0</v>
      </c>
      <c r="K87" s="49">
        <v>0</v>
      </c>
      <c r="L87" s="49">
        <v>0</v>
      </c>
      <c r="M87" s="49">
        <v>0</v>
      </c>
      <c r="N87" s="58">
        <v>1</v>
      </c>
      <c r="O87" s="58">
        <v>0</v>
      </c>
      <c r="P87" s="219">
        <f t="shared" si="19"/>
        <v>5</v>
      </c>
    </row>
    <row r="88" spans="1:16" s="289" customFormat="1" x14ac:dyDescent="0.2">
      <c r="A88" s="328" t="s">
        <v>139</v>
      </c>
      <c r="B88" s="219">
        <f t="shared" ref="B88:M88" si="20">SUM(B73:B87)</f>
        <v>2</v>
      </c>
      <c r="C88" s="219">
        <f t="shared" si="20"/>
        <v>1</v>
      </c>
      <c r="D88" s="219">
        <f t="shared" si="20"/>
        <v>0</v>
      </c>
      <c r="E88" s="219">
        <f t="shared" si="20"/>
        <v>3</v>
      </c>
      <c r="F88" s="219">
        <f t="shared" si="20"/>
        <v>3</v>
      </c>
      <c r="G88" s="219">
        <f t="shared" si="20"/>
        <v>0</v>
      </c>
      <c r="H88" s="219">
        <f t="shared" si="20"/>
        <v>0</v>
      </c>
      <c r="I88" s="219">
        <f t="shared" si="20"/>
        <v>0</v>
      </c>
      <c r="J88" s="219">
        <f t="shared" si="20"/>
        <v>2</v>
      </c>
      <c r="K88" s="219">
        <f t="shared" si="20"/>
        <v>1</v>
      </c>
      <c r="L88" s="219">
        <f t="shared" si="20"/>
        <v>0</v>
      </c>
      <c r="M88" s="219">
        <f t="shared" si="20"/>
        <v>1</v>
      </c>
      <c r="N88" s="219"/>
      <c r="P88" s="219"/>
    </row>
    <row r="89" spans="1:16" s="449" customFormat="1" ht="14" x14ac:dyDescent="0.15">
      <c r="A89" s="449" t="s">
        <v>730</v>
      </c>
    </row>
  </sheetData>
  <mergeCells count="19">
    <mergeCell ref="A1:N1"/>
    <mergeCell ref="A22:L22"/>
    <mergeCell ref="B23:E23"/>
    <mergeCell ref="F23:I23"/>
    <mergeCell ref="J23:M23"/>
    <mergeCell ref="N23:Q23"/>
    <mergeCell ref="A71:N71"/>
    <mergeCell ref="A89:XFD89"/>
    <mergeCell ref="A48:E48"/>
    <mergeCell ref="A67:E67"/>
    <mergeCell ref="AP23:AS23"/>
    <mergeCell ref="AT23:AW23"/>
    <mergeCell ref="AX23:BA23"/>
    <mergeCell ref="R23:U23"/>
    <mergeCell ref="V23:Y23"/>
    <mergeCell ref="Z23:AC23"/>
    <mergeCell ref="AD23:AG23"/>
    <mergeCell ref="AH23:AK23"/>
    <mergeCell ref="AL23:AO23"/>
  </mergeCells>
  <phoneticPr fontId="38" type="noConversion"/>
  <pageMargins left="0.7" right="0.7" top="0.75" bottom="0.75" header="0.3" footer="0.3"/>
  <ignoredErrors>
    <ignoredError sqref="AO2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5"/>
  <sheetViews>
    <sheetView topLeftCell="E1" workbookViewId="0">
      <selection activeCell="K2" sqref="K2"/>
    </sheetView>
  </sheetViews>
  <sheetFormatPr baseColWidth="10" defaultColWidth="8.83203125" defaultRowHeight="15" x14ac:dyDescent="0.2"/>
  <cols>
    <col min="1" max="1" width="11.1640625" style="4" bestFit="1" customWidth="1"/>
    <col min="2" max="2" width="8.5" style="2" bestFit="1" customWidth="1"/>
    <col min="3" max="3" width="13.6640625" style="2" bestFit="1" customWidth="1"/>
    <col min="4" max="4" width="65.5" style="2" bestFit="1" customWidth="1"/>
    <col min="5" max="5" width="44.33203125" style="44" bestFit="1" customWidth="1"/>
    <col min="6" max="6" width="8.83203125" style="2"/>
    <col min="7" max="7" width="12.83203125" style="2" bestFit="1" customWidth="1"/>
    <col min="8" max="8" width="7.5" style="44" customWidth="1"/>
    <col min="9" max="9" width="6.83203125" style="44" customWidth="1"/>
    <col min="10" max="10" width="11.6640625" style="42" bestFit="1" customWidth="1"/>
    <col min="11" max="11" width="62.1640625" style="42" customWidth="1"/>
    <col min="12" max="12" width="15.33203125" style="166" customWidth="1"/>
    <col min="13" max="13" width="13.33203125" customWidth="1"/>
  </cols>
  <sheetData>
    <row r="1" spans="1:12" s="40" customFormat="1" ht="20.25" customHeight="1" x14ac:dyDescent="0.2">
      <c r="A1" s="19" t="s">
        <v>127</v>
      </c>
      <c r="B1" s="20" t="s">
        <v>128</v>
      </c>
      <c r="C1" s="20" t="s">
        <v>129</v>
      </c>
      <c r="D1" s="20" t="s">
        <v>130</v>
      </c>
      <c r="E1" s="20" t="s">
        <v>132</v>
      </c>
      <c r="F1" s="20" t="s">
        <v>131</v>
      </c>
      <c r="G1" s="20" t="s">
        <v>133</v>
      </c>
      <c r="H1" s="20" t="s">
        <v>146</v>
      </c>
      <c r="I1" s="20" t="s">
        <v>139</v>
      </c>
      <c r="J1" s="20" t="s">
        <v>257</v>
      </c>
      <c r="K1" s="20" t="s">
        <v>126</v>
      </c>
      <c r="L1" s="159" t="s">
        <v>134</v>
      </c>
    </row>
    <row r="2" spans="1:12" s="48" customFormat="1" ht="20.25" customHeight="1" x14ac:dyDescent="0.2">
      <c r="A2" s="5">
        <v>40911</v>
      </c>
      <c r="B2" s="4" t="s">
        <v>227</v>
      </c>
      <c r="C2" s="22"/>
      <c r="D2" s="4" t="s">
        <v>138</v>
      </c>
      <c r="E2" s="4" t="s">
        <v>339</v>
      </c>
      <c r="F2" s="4">
        <v>1</v>
      </c>
      <c r="G2" s="4">
        <v>0</v>
      </c>
      <c r="H2" s="4">
        <v>0</v>
      </c>
      <c r="I2" s="4">
        <v>1</v>
      </c>
      <c r="J2" s="4" t="s">
        <v>258</v>
      </c>
      <c r="K2" s="456" t="s">
        <v>1038</v>
      </c>
      <c r="L2" s="160"/>
    </row>
    <row r="3" spans="1:12" s="48" customFormat="1" ht="20.25" customHeight="1" x14ac:dyDescent="0.2">
      <c r="A3" s="5">
        <v>40912</v>
      </c>
      <c r="B3" s="4" t="s">
        <v>144</v>
      </c>
      <c r="C3" s="4" t="s">
        <v>173</v>
      </c>
      <c r="D3" s="4" t="s">
        <v>540</v>
      </c>
      <c r="E3" s="4" t="s">
        <v>225</v>
      </c>
      <c r="F3" s="4">
        <v>0</v>
      </c>
      <c r="G3" s="4">
        <v>0</v>
      </c>
      <c r="H3" s="4">
        <v>0</v>
      </c>
      <c r="I3" s="4">
        <v>0</v>
      </c>
      <c r="J3" s="4" t="s">
        <v>98</v>
      </c>
      <c r="K3" s="4"/>
      <c r="L3" s="160"/>
    </row>
    <row r="4" spans="1:12" s="48" customFormat="1" ht="20.25" customHeight="1" x14ac:dyDescent="0.2">
      <c r="A4" s="5">
        <v>40912</v>
      </c>
      <c r="B4" s="4" t="s">
        <v>137</v>
      </c>
      <c r="C4" s="4" t="s">
        <v>168</v>
      </c>
      <c r="D4" s="4" t="s">
        <v>541</v>
      </c>
      <c r="E4" s="4" t="s">
        <v>225</v>
      </c>
      <c r="F4" s="4">
        <v>0</v>
      </c>
      <c r="G4" s="4">
        <v>0</v>
      </c>
      <c r="H4" s="4">
        <v>0</v>
      </c>
      <c r="I4" s="4">
        <v>0</v>
      </c>
      <c r="J4" s="4" t="s">
        <v>259</v>
      </c>
      <c r="K4" s="4"/>
      <c r="L4" s="160"/>
    </row>
    <row r="5" spans="1:12" s="40" customFormat="1" ht="20.25" customHeight="1" x14ac:dyDescent="0.2">
      <c r="A5" s="31">
        <v>40913</v>
      </c>
      <c r="B5" s="2" t="s">
        <v>157</v>
      </c>
      <c r="C5" s="2" t="s">
        <v>157</v>
      </c>
      <c r="D5" s="2" t="s">
        <v>734</v>
      </c>
      <c r="E5" s="2" t="s">
        <v>6</v>
      </c>
      <c r="F5" s="2">
        <v>6</v>
      </c>
      <c r="G5" s="2">
        <v>0</v>
      </c>
      <c r="H5" s="2">
        <v>0</v>
      </c>
      <c r="I5" s="2">
        <v>6</v>
      </c>
      <c r="J5" s="7" t="s">
        <v>260</v>
      </c>
      <c r="K5" s="20"/>
      <c r="L5" s="159"/>
    </row>
    <row r="6" spans="1:12" s="40" customFormat="1" ht="20.25" customHeight="1" x14ac:dyDescent="0.2">
      <c r="A6" s="31">
        <v>40914</v>
      </c>
      <c r="B6" s="2" t="s">
        <v>159</v>
      </c>
      <c r="C6" s="2" t="s">
        <v>26</v>
      </c>
      <c r="D6" s="2" t="s">
        <v>735</v>
      </c>
      <c r="E6" s="2" t="s">
        <v>6</v>
      </c>
      <c r="F6" s="2">
        <v>12</v>
      </c>
      <c r="G6" s="2">
        <v>0</v>
      </c>
      <c r="H6" s="2">
        <v>0</v>
      </c>
      <c r="I6" s="2">
        <v>12</v>
      </c>
      <c r="J6" s="7" t="s">
        <v>260</v>
      </c>
      <c r="K6" s="20"/>
      <c r="L6" s="159"/>
    </row>
    <row r="7" spans="1:12" s="40" customFormat="1" ht="20.25" customHeight="1" x14ac:dyDescent="0.2">
      <c r="A7" s="31">
        <v>40914</v>
      </c>
      <c r="B7" s="2" t="s">
        <v>159</v>
      </c>
      <c r="C7" s="2" t="s">
        <v>736</v>
      </c>
      <c r="D7" s="2"/>
      <c r="E7" s="2" t="s">
        <v>6</v>
      </c>
      <c r="F7" s="2"/>
      <c r="G7" s="2"/>
      <c r="H7" s="2"/>
      <c r="I7" s="2">
        <v>4</v>
      </c>
      <c r="J7" s="7"/>
      <c r="K7" s="20"/>
      <c r="L7" s="159"/>
    </row>
    <row r="8" spans="1:12" s="40" customFormat="1" ht="20.25" customHeight="1" x14ac:dyDescent="0.2">
      <c r="A8" s="31">
        <v>40914</v>
      </c>
      <c r="B8" s="2" t="s">
        <v>159</v>
      </c>
      <c r="C8" s="2" t="s">
        <v>8</v>
      </c>
      <c r="D8" s="2" t="s">
        <v>738</v>
      </c>
      <c r="E8" s="2"/>
      <c r="F8" s="2">
        <v>12</v>
      </c>
      <c r="G8" s="2">
        <v>0</v>
      </c>
      <c r="H8" s="2">
        <v>0</v>
      </c>
      <c r="I8" s="2">
        <v>12</v>
      </c>
      <c r="J8" s="7" t="s">
        <v>260</v>
      </c>
      <c r="K8" s="20"/>
      <c r="L8" s="159"/>
    </row>
    <row r="9" spans="1:12" s="40" customFormat="1" ht="20.25" customHeight="1" x14ac:dyDescent="0.2">
      <c r="A9" s="31">
        <v>40914</v>
      </c>
      <c r="B9" s="2" t="s">
        <v>144</v>
      </c>
      <c r="C9" s="2" t="s">
        <v>1</v>
      </c>
      <c r="D9" s="78" t="s">
        <v>737</v>
      </c>
      <c r="E9" s="2" t="s">
        <v>121</v>
      </c>
      <c r="F9" s="2">
        <v>0</v>
      </c>
      <c r="G9" s="2">
        <v>0</v>
      </c>
      <c r="H9" s="2">
        <v>0</v>
      </c>
      <c r="I9" s="2">
        <v>0</v>
      </c>
      <c r="J9" s="7" t="s">
        <v>185</v>
      </c>
      <c r="K9" s="20"/>
      <c r="L9" s="159"/>
    </row>
    <row r="10" spans="1:12" s="40" customFormat="1" ht="20.25" customHeight="1" x14ac:dyDescent="0.2">
      <c r="A10" s="31">
        <v>40188</v>
      </c>
      <c r="B10" s="2" t="s">
        <v>144</v>
      </c>
      <c r="C10" s="2" t="s">
        <v>1</v>
      </c>
      <c r="D10" s="78" t="s">
        <v>911</v>
      </c>
      <c r="E10" s="2" t="s">
        <v>6</v>
      </c>
      <c r="F10" s="2">
        <v>4</v>
      </c>
      <c r="G10" s="2">
        <v>4</v>
      </c>
      <c r="H10" s="2">
        <v>0</v>
      </c>
      <c r="I10" s="2">
        <v>8</v>
      </c>
      <c r="J10" s="7" t="s">
        <v>98</v>
      </c>
      <c r="K10" s="20"/>
      <c r="L10" s="158" t="s">
        <v>916</v>
      </c>
    </row>
    <row r="11" spans="1:12" s="40" customFormat="1" ht="20.25" customHeight="1" x14ac:dyDescent="0.2">
      <c r="A11" s="31">
        <v>40188</v>
      </c>
      <c r="B11" s="2" t="s">
        <v>160</v>
      </c>
      <c r="C11" s="2" t="s">
        <v>915</v>
      </c>
      <c r="D11" s="78" t="s">
        <v>912</v>
      </c>
      <c r="E11" s="2" t="s">
        <v>914</v>
      </c>
      <c r="F11" s="2">
        <v>3</v>
      </c>
      <c r="G11" s="2">
        <v>0</v>
      </c>
      <c r="H11" s="2">
        <v>0</v>
      </c>
      <c r="I11" s="2">
        <v>3</v>
      </c>
      <c r="J11" s="7" t="s">
        <v>260</v>
      </c>
      <c r="K11" s="20"/>
      <c r="L11" s="158" t="s">
        <v>913</v>
      </c>
    </row>
    <row r="12" spans="1:12" s="40" customFormat="1" ht="20.25" customHeight="1" x14ac:dyDescent="0.2">
      <c r="A12" s="31">
        <v>40919</v>
      </c>
      <c r="B12" s="2" t="s">
        <v>144</v>
      </c>
      <c r="C12" s="2" t="s">
        <v>1</v>
      </c>
      <c r="D12" s="78" t="s">
        <v>739</v>
      </c>
      <c r="E12" s="2" t="s">
        <v>6</v>
      </c>
      <c r="F12" s="2">
        <v>4</v>
      </c>
      <c r="G12" s="2">
        <v>0</v>
      </c>
      <c r="H12" s="2">
        <v>0</v>
      </c>
      <c r="I12" s="2">
        <v>4</v>
      </c>
      <c r="J12" s="7" t="s">
        <v>260</v>
      </c>
      <c r="K12" s="20"/>
      <c r="L12" s="159"/>
    </row>
    <row r="13" spans="1:12" s="48" customFormat="1" ht="20.25" customHeight="1" x14ac:dyDescent="0.2">
      <c r="A13" s="31">
        <v>40925</v>
      </c>
      <c r="B13" s="2" t="s">
        <v>144</v>
      </c>
      <c r="C13" s="2" t="s">
        <v>173</v>
      </c>
      <c r="D13" s="114" t="s">
        <v>542</v>
      </c>
      <c r="E13" s="2" t="s">
        <v>449</v>
      </c>
      <c r="F13" s="2">
        <v>3</v>
      </c>
      <c r="G13" s="2">
        <v>0</v>
      </c>
      <c r="H13" s="2">
        <v>0</v>
      </c>
      <c r="I13" s="2">
        <v>3</v>
      </c>
      <c r="J13" s="4" t="s">
        <v>186</v>
      </c>
      <c r="K13" s="4"/>
      <c r="L13" s="160"/>
    </row>
    <row r="14" spans="1:12" s="40" customFormat="1" ht="20.25" customHeight="1" x14ac:dyDescent="0.2">
      <c r="A14" s="31">
        <v>40926</v>
      </c>
      <c r="B14" s="2" t="s">
        <v>137</v>
      </c>
      <c r="C14" s="22"/>
      <c r="D14" s="2" t="s">
        <v>740</v>
      </c>
      <c r="E14" s="2" t="s">
        <v>6</v>
      </c>
      <c r="F14" s="2">
        <v>1</v>
      </c>
      <c r="G14" s="2">
        <v>1</v>
      </c>
      <c r="H14" s="2">
        <v>0</v>
      </c>
      <c r="I14" s="2">
        <v>2</v>
      </c>
      <c r="J14" s="7" t="s">
        <v>258</v>
      </c>
      <c r="K14" s="20"/>
      <c r="L14" s="159"/>
    </row>
    <row r="15" spans="1:12" s="249" customFormat="1" ht="20.25" customHeight="1" x14ac:dyDescent="0.2">
      <c r="A15" s="245">
        <v>40928</v>
      </c>
      <c r="B15" s="246" t="s">
        <v>135</v>
      </c>
      <c r="C15" s="169"/>
      <c r="D15" s="169"/>
      <c r="E15" s="169" t="s">
        <v>943</v>
      </c>
      <c r="F15" s="169">
        <v>151</v>
      </c>
      <c r="G15" s="169">
        <v>35</v>
      </c>
      <c r="H15" s="169"/>
      <c r="I15" s="169"/>
      <c r="J15" s="247"/>
      <c r="K15" s="247"/>
      <c r="L15" s="248"/>
    </row>
    <row r="16" spans="1:12" s="249" customFormat="1" ht="20.25" customHeight="1" x14ac:dyDescent="0.2">
      <c r="A16" s="245">
        <v>40930</v>
      </c>
      <c r="B16" s="169" t="s">
        <v>160</v>
      </c>
      <c r="C16" s="169"/>
      <c r="D16" s="169"/>
      <c r="E16" s="169"/>
      <c r="F16" s="169">
        <v>7</v>
      </c>
      <c r="G16" s="169">
        <v>3</v>
      </c>
      <c r="H16" s="169"/>
      <c r="I16" s="169">
        <v>10</v>
      </c>
      <c r="J16" s="247"/>
      <c r="K16" s="247"/>
      <c r="L16" s="248"/>
    </row>
    <row r="17" spans="1:12" s="254" customFormat="1" ht="20.25" customHeight="1" thickBot="1" x14ac:dyDescent="0.25">
      <c r="A17" s="250">
        <v>40932</v>
      </c>
      <c r="B17" s="169" t="s">
        <v>135</v>
      </c>
      <c r="C17" s="251"/>
      <c r="D17" s="251" t="s">
        <v>886</v>
      </c>
      <c r="E17" s="251" t="s">
        <v>887</v>
      </c>
      <c r="F17" s="251"/>
      <c r="G17" s="251"/>
      <c r="H17" s="251"/>
      <c r="I17" s="169"/>
      <c r="J17" s="252"/>
      <c r="K17" s="252"/>
      <c r="L17" s="253"/>
    </row>
    <row r="18" spans="1:12" ht="20.25" customHeight="1" x14ac:dyDescent="0.2">
      <c r="A18" s="5">
        <v>40935</v>
      </c>
      <c r="B18" s="4" t="s">
        <v>135</v>
      </c>
      <c r="C18" s="4" t="s">
        <v>135</v>
      </c>
      <c r="D18" s="4" t="s">
        <v>138</v>
      </c>
      <c r="E18" s="4" t="s">
        <v>6</v>
      </c>
      <c r="F18" s="4">
        <v>0</v>
      </c>
      <c r="G18" s="4">
        <v>1</v>
      </c>
      <c r="H18" s="4">
        <v>0</v>
      </c>
      <c r="I18" s="4">
        <v>1</v>
      </c>
      <c r="J18" s="4" t="s">
        <v>258</v>
      </c>
      <c r="K18" s="41"/>
      <c r="L18" s="160"/>
    </row>
    <row r="19" spans="1:12" ht="20.25" customHeight="1" x14ac:dyDescent="0.2">
      <c r="A19" s="5">
        <v>40936</v>
      </c>
      <c r="B19" s="4" t="s">
        <v>136</v>
      </c>
      <c r="C19" s="4" t="s">
        <v>136</v>
      </c>
      <c r="D19" s="4" t="s">
        <v>140</v>
      </c>
      <c r="E19" s="4" t="s">
        <v>6</v>
      </c>
      <c r="F19" s="4">
        <v>0</v>
      </c>
      <c r="G19" s="4">
        <v>1</v>
      </c>
      <c r="H19" s="4">
        <v>0</v>
      </c>
      <c r="I19" s="4">
        <v>1</v>
      </c>
      <c r="J19" s="4" t="s">
        <v>258</v>
      </c>
      <c r="K19" s="41"/>
      <c r="L19" s="160"/>
    </row>
    <row r="20" spans="1:12" ht="20.25" customHeight="1" x14ac:dyDescent="0.2">
      <c r="A20" s="5">
        <v>40937</v>
      </c>
      <c r="B20" s="4" t="s">
        <v>135</v>
      </c>
      <c r="C20" s="4" t="s">
        <v>135</v>
      </c>
      <c r="D20" s="4" t="s">
        <v>138</v>
      </c>
      <c r="E20" s="4" t="s">
        <v>6</v>
      </c>
      <c r="F20" s="4">
        <v>2</v>
      </c>
      <c r="G20" s="4">
        <v>0</v>
      </c>
      <c r="H20" s="4">
        <v>0</v>
      </c>
      <c r="I20" s="4">
        <v>2</v>
      </c>
      <c r="J20" s="4" t="s">
        <v>258</v>
      </c>
      <c r="K20" s="4"/>
      <c r="L20" s="160"/>
    </row>
    <row r="21" spans="1:12" ht="20.25" customHeight="1" x14ac:dyDescent="0.2">
      <c r="A21" s="5">
        <v>40938</v>
      </c>
      <c r="B21" s="4" t="s">
        <v>135</v>
      </c>
      <c r="C21" s="4" t="s">
        <v>135</v>
      </c>
      <c r="D21" s="4" t="s">
        <v>138</v>
      </c>
      <c r="E21" s="4" t="s">
        <v>6</v>
      </c>
      <c r="F21" s="4">
        <v>0</v>
      </c>
      <c r="G21" s="4">
        <v>0</v>
      </c>
      <c r="H21" s="4">
        <v>0</v>
      </c>
      <c r="I21" s="4">
        <v>0</v>
      </c>
      <c r="J21" s="4" t="s">
        <v>258</v>
      </c>
      <c r="K21" s="4"/>
      <c r="L21" s="160"/>
    </row>
    <row r="22" spans="1:12" ht="20.25" customHeight="1" x14ac:dyDescent="0.2">
      <c r="A22" s="5">
        <v>40938</v>
      </c>
      <c r="B22" s="4" t="s">
        <v>137</v>
      </c>
      <c r="C22" s="4" t="s">
        <v>47</v>
      </c>
      <c r="D22" s="4" t="s">
        <v>141</v>
      </c>
      <c r="E22" s="3"/>
      <c r="F22" s="4">
        <v>2</v>
      </c>
      <c r="G22" s="4">
        <v>1</v>
      </c>
      <c r="H22" s="4">
        <v>0</v>
      </c>
      <c r="I22" s="4">
        <v>3</v>
      </c>
      <c r="J22" s="4" t="s">
        <v>258</v>
      </c>
      <c r="K22" s="4"/>
      <c r="L22" s="160"/>
    </row>
    <row r="23" spans="1:12" ht="20.25" customHeight="1" thickBot="1" x14ac:dyDescent="0.25">
      <c r="A23" s="9">
        <v>40938</v>
      </c>
      <c r="B23" s="10" t="s">
        <v>137</v>
      </c>
      <c r="C23" s="10" t="s">
        <v>168</v>
      </c>
      <c r="D23" s="10" t="s">
        <v>142</v>
      </c>
      <c r="E23" s="23"/>
      <c r="F23" s="10">
        <v>0</v>
      </c>
      <c r="G23" s="10">
        <v>2</v>
      </c>
      <c r="H23" s="10">
        <v>0</v>
      </c>
      <c r="I23" s="10">
        <v>2</v>
      </c>
      <c r="J23" s="10" t="s">
        <v>258</v>
      </c>
      <c r="K23" s="10"/>
      <c r="L23" s="161"/>
    </row>
    <row r="24" spans="1:12" ht="20.25" customHeight="1" x14ac:dyDescent="0.2">
      <c r="A24" s="5">
        <v>40941</v>
      </c>
      <c r="B24" s="4" t="s">
        <v>137</v>
      </c>
      <c r="C24" s="4" t="s">
        <v>168</v>
      </c>
      <c r="D24" s="3"/>
      <c r="E24" s="4" t="s">
        <v>121</v>
      </c>
      <c r="F24" s="4">
        <v>0</v>
      </c>
      <c r="G24" s="4">
        <v>0</v>
      </c>
      <c r="H24" s="4">
        <v>0</v>
      </c>
      <c r="I24" s="4">
        <v>6</v>
      </c>
      <c r="J24" s="3"/>
      <c r="K24" s="4"/>
      <c r="L24" s="160"/>
    </row>
    <row r="25" spans="1:12" ht="20.25" customHeight="1" x14ac:dyDescent="0.2">
      <c r="A25" s="5">
        <v>40942</v>
      </c>
      <c r="B25" s="4" t="s">
        <v>143</v>
      </c>
      <c r="C25" s="4" t="s">
        <v>48</v>
      </c>
      <c r="D25" s="4" t="s">
        <v>80</v>
      </c>
      <c r="E25" s="4" t="s">
        <v>399</v>
      </c>
      <c r="F25" s="4">
        <v>1</v>
      </c>
      <c r="G25" s="4">
        <v>3</v>
      </c>
      <c r="H25" s="4">
        <v>0</v>
      </c>
      <c r="I25" s="4">
        <v>4</v>
      </c>
      <c r="J25" s="4" t="s">
        <v>321</v>
      </c>
      <c r="K25" s="41"/>
      <c r="L25" s="160"/>
    </row>
    <row r="26" spans="1:12" ht="20.25" customHeight="1" x14ac:dyDescent="0.2">
      <c r="A26" s="5">
        <v>40942</v>
      </c>
      <c r="B26" s="4" t="s">
        <v>137</v>
      </c>
      <c r="C26" s="4" t="s">
        <v>49</v>
      </c>
      <c r="D26" s="4" t="s">
        <v>83</v>
      </c>
      <c r="E26" s="4" t="s">
        <v>224</v>
      </c>
      <c r="F26" s="4">
        <v>1</v>
      </c>
      <c r="G26" s="4">
        <v>1</v>
      </c>
      <c r="H26" s="4">
        <v>0</v>
      </c>
      <c r="I26" s="4">
        <v>2</v>
      </c>
      <c r="J26" s="4" t="s">
        <v>259</v>
      </c>
      <c r="K26" s="4"/>
      <c r="L26" s="160"/>
    </row>
    <row r="27" spans="1:12" ht="20.25" customHeight="1" x14ac:dyDescent="0.2">
      <c r="A27" s="5">
        <v>40944</v>
      </c>
      <c r="B27" s="4" t="s">
        <v>137</v>
      </c>
      <c r="C27" s="4" t="s">
        <v>168</v>
      </c>
      <c r="D27" s="4" t="s">
        <v>145</v>
      </c>
      <c r="E27" s="4" t="s">
        <v>225</v>
      </c>
      <c r="F27" s="4">
        <v>3</v>
      </c>
      <c r="G27" s="4">
        <v>0</v>
      </c>
      <c r="H27" s="4">
        <v>0</v>
      </c>
      <c r="I27" s="4">
        <v>3</v>
      </c>
      <c r="J27" s="4" t="s">
        <v>107</v>
      </c>
      <c r="K27" s="4"/>
      <c r="L27" s="160"/>
    </row>
    <row r="28" spans="1:12" ht="20.25" customHeight="1" x14ac:dyDescent="0.2">
      <c r="A28" s="5">
        <v>40944</v>
      </c>
      <c r="B28" s="4" t="s">
        <v>144</v>
      </c>
      <c r="C28" s="4" t="s">
        <v>173</v>
      </c>
      <c r="D28" s="4" t="s">
        <v>84</v>
      </c>
      <c r="E28" s="4" t="s">
        <v>224</v>
      </c>
      <c r="F28" s="4">
        <v>0</v>
      </c>
      <c r="G28" s="4">
        <v>1</v>
      </c>
      <c r="H28" s="4">
        <v>0</v>
      </c>
      <c r="I28" s="4">
        <v>1</v>
      </c>
      <c r="J28" s="4" t="s">
        <v>258</v>
      </c>
      <c r="K28" s="41"/>
      <c r="L28" s="160"/>
    </row>
    <row r="29" spans="1:12" ht="20.25" customHeight="1" x14ac:dyDescent="0.2">
      <c r="A29" s="5">
        <v>40945</v>
      </c>
      <c r="B29" s="4" t="s">
        <v>135</v>
      </c>
      <c r="C29" s="4" t="s">
        <v>135</v>
      </c>
      <c r="D29" s="4" t="s">
        <v>647</v>
      </c>
      <c r="E29" s="4" t="s">
        <v>339</v>
      </c>
      <c r="F29" s="4">
        <v>0</v>
      </c>
      <c r="G29" s="4">
        <v>0</v>
      </c>
      <c r="H29" s="4">
        <v>5</v>
      </c>
      <c r="I29" s="4">
        <v>5</v>
      </c>
      <c r="J29" s="4" t="s">
        <v>258</v>
      </c>
      <c r="K29" s="4"/>
      <c r="L29" s="160"/>
    </row>
    <row r="30" spans="1:12" ht="20.25" customHeight="1" x14ac:dyDescent="0.2">
      <c r="A30" s="5">
        <v>40946</v>
      </c>
      <c r="B30" s="4" t="s">
        <v>136</v>
      </c>
      <c r="C30" s="4" t="s">
        <v>136</v>
      </c>
      <c r="D30" s="4" t="s">
        <v>226</v>
      </c>
      <c r="E30" s="4" t="s">
        <v>43</v>
      </c>
      <c r="F30" s="4">
        <v>0</v>
      </c>
      <c r="G30" s="4">
        <v>2</v>
      </c>
      <c r="H30" s="4">
        <v>1</v>
      </c>
      <c r="I30" s="4">
        <v>3</v>
      </c>
      <c r="J30" s="4" t="s">
        <v>258</v>
      </c>
      <c r="K30" s="4"/>
      <c r="L30" s="160"/>
    </row>
    <row r="31" spans="1:12" ht="20.25" customHeight="1" x14ac:dyDescent="0.2">
      <c r="A31" s="5">
        <v>40948</v>
      </c>
      <c r="B31" s="4" t="s">
        <v>135</v>
      </c>
      <c r="C31" s="4" t="s">
        <v>135</v>
      </c>
      <c r="D31" s="4" t="s">
        <v>269</v>
      </c>
      <c r="E31" s="4" t="s">
        <v>224</v>
      </c>
      <c r="F31" s="4">
        <v>1</v>
      </c>
      <c r="G31" s="4">
        <v>0</v>
      </c>
      <c r="H31" s="4">
        <v>0</v>
      </c>
      <c r="I31" s="4">
        <v>1</v>
      </c>
      <c r="J31" s="4" t="s">
        <v>186</v>
      </c>
      <c r="K31" s="4"/>
      <c r="L31" s="160"/>
    </row>
    <row r="32" spans="1:12" ht="20.25" customHeight="1" x14ac:dyDescent="0.2">
      <c r="A32" s="5">
        <v>40948</v>
      </c>
      <c r="B32" s="4" t="s">
        <v>144</v>
      </c>
      <c r="C32" s="4" t="s">
        <v>2</v>
      </c>
      <c r="D32" s="4" t="s">
        <v>74</v>
      </c>
      <c r="E32" s="4" t="s">
        <v>75</v>
      </c>
      <c r="F32" s="4">
        <v>0</v>
      </c>
      <c r="G32" s="4">
        <v>0</v>
      </c>
      <c r="H32" s="4">
        <v>0</v>
      </c>
      <c r="I32" s="4">
        <v>0</v>
      </c>
      <c r="J32" s="4" t="s">
        <v>76</v>
      </c>
      <c r="K32" s="4"/>
      <c r="L32" s="160"/>
    </row>
    <row r="33" spans="1:12" ht="20.25" customHeight="1" x14ac:dyDescent="0.2">
      <c r="A33" s="5">
        <v>40949</v>
      </c>
      <c r="B33" s="4" t="s">
        <v>137</v>
      </c>
      <c r="C33" s="4" t="s">
        <v>168</v>
      </c>
      <c r="D33" s="4" t="s">
        <v>263</v>
      </c>
      <c r="E33" s="4" t="s">
        <v>582</v>
      </c>
      <c r="F33" s="4">
        <v>0</v>
      </c>
      <c r="G33" s="4">
        <v>2</v>
      </c>
      <c r="H33" s="4">
        <v>0</v>
      </c>
      <c r="I33" s="4">
        <v>4</v>
      </c>
      <c r="J33" s="4" t="s">
        <v>259</v>
      </c>
      <c r="K33" s="4"/>
      <c r="L33" s="160"/>
    </row>
    <row r="34" spans="1:12" ht="20.25" customHeight="1" x14ac:dyDescent="0.2">
      <c r="A34" s="5">
        <v>40950</v>
      </c>
      <c r="B34" s="4" t="s">
        <v>144</v>
      </c>
      <c r="C34" s="4" t="s">
        <v>1</v>
      </c>
      <c r="D34" s="4" t="s">
        <v>583</v>
      </c>
      <c r="E34" s="4" t="s">
        <v>6</v>
      </c>
      <c r="F34" s="4">
        <v>2</v>
      </c>
      <c r="G34" s="4">
        <v>0</v>
      </c>
      <c r="H34" s="4">
        <v>0</v>
      </c>
      <c r="I34" s="4">
        <v>2</v>
      </c>
      <c r="J34" s="4" t="s">
        <v>260</v>
      </c>
      <c r="K34" s="4"/>
      <c r="L34" s="160"/>
    </row>
    <row r="35" spans="1:12" ht="20.25" customHeight="1" x14ac:dyDescent="0.2">
      <c r="A35" s="5">
        <v>40951</v>
      </c>
      <c r="B35" s="4" t="s">
        <v>137</v>
      </c>
      <c r="C35" s="4" t="s">
        <v>168</v>
      </c>
      <c r="D35" s="4" t="s">
        <v>323</v>
      </c>
      <c r="E35" s="4" t="s">
        <v>6</v>
      </c>
      <c r="F35" s="4">
        <v>7</v>
      </c>
      <c r="G35" s="4">
        <v>0</v>
      </c>
      <c r="H35" s="4">
        <v>0</v>
      </c>
      <c r="I35" s="4">
        <v>7</v>
      </c>
      <c r="J35" s="3"/>
      <c r="K35" s="4"/>
      <c r="L35" s="160"/>
    </row>
    <row r="36" spans="1:12" s="39" customFormat="1" ht="20.25" customHeight="1" x14ac:dyDescent="0.2">
      <c r="A36" s="38">
        <v>40952</v>
      </c>
      <c r="B36" s="22" t="s">
        <v>135</v>
      </c>
      <c r="C36" s="22" t="s">
        <v>135</v>
      </c>
      <c r="D36" s="22" t="s">
        <v>261</v>
      </c>
      <c r="E36" s="22"/>
      <c r="F36" s="22">
        <v>0</v>
      </c>
      <c r="G36" s="22">
        <v>0</v>
      </c>
      <c r="H36" s="22">
        <v>0</v>
      </c>
      <c r="I36" s="22">
        <v>0</v>
      </c>
      <c r="J36" s="22" t="s">
        <v>259</v>
      </c>
      <c r="K36" s="22"/>
      <c r="L36" s="162"/>
    </row>
    <row r="37" spans="1:12" ht="20.25" customHeight="1" x14ac:dyDescent="0.2">
      <c r="A37" s="5">
        <v>40953</v>
      </c>
      <c r="B37" s="4" t="s">
        <v>136</v>
      </c>
      <c r="C37" s="4" t="s">
        <v>136</v>
      </c>
      <c r="D37" s="4" t="s">
        <v>584</v>
      </c>
      <c r="E37" s="4" t="s">
        <v>121</v>
      </c>
      <c r="F37" s="4">
        <v>0</v>
      </c>
      <c r="G37" s="4">
        <v>1</v>
      </c>
      <c r="H37" s="4">
        <v>0</v>
      </c>
      <c r="I37" s="4">
        <v>1</v>
      </c>
      <c r="J37" s="4" t="s">
        <v>262</v>
      </c>
      <c r="K37" s="4"/>
      <c r="L37" s="160"/>
    </row>
    <row r="38" spans="1:12" ht="20.25" customHeight="1" x14ac:dyDescent="0.2">
      <c r="A38" s="5">
        <v>40954</v>
      </c>
      <c r="B38" s="4" t="s">
        <v>143</v>
      </c>
      <c r="C38" s="4" t="s">
        <v>0</v>
      </c>
      <c r="D38" s="4" t="s">
        <v>52</v>
      </c>
      <c r="E38" s="4" t="s">
        <v>339</v>
      </c>
      <c r="F38" s="4">
        <v>0</v>
      </c>
      <c r="G38" s="4">
        <v>1</v>
      </c>
      <c r="H38" s="4">
        <v>0</v>
      </c>
      <c r="I38" s="4">
        <v>1</v>
      </c>
      <c r="J38" s="4" t="s">
        <v>258</v>
      </c>
      <c r="K38" s="4"/>
      <c r="L38" s="160"/>
    </row>
    <row r="39" spans="1:12" ht="20.25" customHeight="1" x14ac:dyDescent="0.2">
      <c r="A39" s="5">
        <v>40954</v>
      </c>
      <c r="B39" s="4" t="s">
        <v>137</v>
      </c>
      <c r="C39" s="4" t="s">
        <v>168</v>
      </c>
      <c r="D39" s="4" t="s">
        <v>77</v>
      </c>
      <c r="E39" s="4" t="s">
        <v>6</v>
      </c>
      <c r="F39" s="4">
        <v>0</v>
      </c>
      <c r="G39" s="4">
        <v>1</v>
      </c>
      <c r="H39" s="4">
        <v>0</v>
      </c>
      <c r="I39" s="4">
        <v>1</v>
      </c>
      <c r="J39" s="4" t="s">
        <v>258</v>
      </c>
      <c r="K39" s="4"/>
      <c r="L39" s="160"/>
    </row>
    <row r="40" spans="1:12" ht="20.25" customHeight="1" x14ac:dyDescent="0.2">
      <c r="A40" s="5">
        <v>40955</v>
      </c>
      <c r="B40" s="4" t="s">
        <v>151</v>
      </c>
      <c r="C40" s="4" t="s">
        <v>175</v>
      </c>
      <c r="D40" s="4" t="s">
        <v>218</v>
      </c>
      <c r="E40" s="4" t="s">
        <v>6</v>
      </c>
      <c r="F40" s="4">
        <v>0</v>
      </c>
      <c r="G40" s="4">
        <v>3</v>
      </c>
      <c r="H40" s="4">
        <v>0</v>
      </c>
      <c r="I40" s="4">
        <v>2</v>
      </c>
      <c r="J40" s="4" t="s">
        <v>258</v>
      </c>
      <c r="K40" s="41"/>
      <c r="L40" s="160"/>
    </row>
    <row r="41" spans="1:12" ht="20.25" customHeight="1" x14ac:dyDescent="0.2">
      <c r="A41" s="5">
        <v>40956</v>
      </c>
      <c r="B41" s="4" t="s">
        <v>144</v>
      </c>
      <c r="C41" s="4" t="s">
        <v>173</v>
      </c>
      <c r="D41" s="4" t="s">
        <v>155</v>
      </c>
      <c r="E41" s="4" t="s">
        <v>390</v>
      </c>
      <c r="F41" s="4">
        <v>0</v>
      </c>
      <c r="G41" s="4">
        <v>0</v>
      </c>
      <c r="H41" s="4">
        <v>0</v>
      </c>
      <c r="I41" s="4">
        <v>0</v>
      </c>
      <c r="J41" s="4" t="s">
        <v>259</v>
      </c>
      <c r="K41" s="4"/>
      <c r="L41" s="160"/>
    </row>
    <row r="42" spans="1:12" ht="20.25" customHeight="1" x14ac:dyDescent="0.2">
      <c r="A42" s="5">
        <v>40958</v>
      </c>
      <c r="B42" s="4" t="s">
        <v>144</v>
      </c>
      <c r="C42" s="4" t="s">
        <v>174</v>
      </c>
      <c r="D42" s="114" t="s">
        <v>78</v>
      </c>
      <c r="E42" s="4" t="s">
        <v>224</v>
      </c>
      <c r="F42" s="4">
        <v>0</v>
      </c>
      <c r="G42" s="4">
        <v>1</v>
      </c>
      <c r="H42" s="4">
        <v>0</v>
      </c>
      <c r="I42" s="4">
        <v>1</v>
      </c>
      <c r="J42" s="4" t="s">
        <v>262</v>
      </c>
      <c r="K42" s="4"/>
      <c r="L42" s="160"/>
    </row>
    <row r="43" spans="1:12" ht="20.25" customHeight="1" x14ac:dyDescent="0.2">
      <c r="A43" s="5">
        <v>40958</v>
      </c>
      <c r="B43" s="4" t="s">
        <v>151</v>
      </c>
      <c r="C43" s="4" t="s">
        <v>172</v>
      </c>
      <c r="D43" s="114" t="s">
        <v>156</v>
      </c>
      <c r="E43" s="4" t="s">
        <v>225</v>
      </c>
      <c r="F43" s="4">
        <v>0</v>
      </c>
      <c r="G43" s="4">
        <v>0</v>
      </c>
      <c r="H43" s="4">
        <v>0</v>
      </c>
      <c r="I43" s="4">
        <v>0</v>
      </c>
      <c r="J43" s="4" t="s">
        <v>260</v>
      </c>
      <c r="K43" s="4"/>
      <c r="L43" s="160"/>
    </row>
    <row r="44" spans="1:12" ht="20.25" customHeight="1" x14ac:dyDescent="0.2">
      <c r="A44" s="5">
        <v>40958</v>
      </c>
      <c r="B44" s="4" t="s">
        <v>137</v>
      </c>
      <c r="C44" s="4" t="s">
        <v>171</v>
      </c>
      <c r="D44" s="114" t="s">
        <v>79</v>
      </c>
      <c r="E44" s="4" t="s">
        <v>224</v>
      </c>
      <c r="F44" s="4">
        <v>1</v>
      </c>
      <c r="G44" s="4">
        <v>0</v>
      </c>
      <c r="H44" s="4">
        <v>0</v>
      </c>
      <c r="I44" s="4">
        <v>1</v>
      </c>
      <c r="J44" s="4" t="s">
        <v>259</v>
      </c>
      <c r="K44" s="4"/>
      <c r="L44" s="160"/>
    </row>
    <row r="45" spans="1:12" ht="20.25" customHeight="1" x14ac:dyDescent="0.2">
      <c r="A45" s="5">
        <v>40959</v>
      </c>
      <c r="B45" s="4" t="s">
        <v>137</v>
      </c>
      <c r="C45" s="4" t="s">
        <v>168</v>
      </c>
      <c r="D45" s="114" t="s">
        <v>154</v>
      </c>
      <c r="E45" s="4" t="s">
        <v>6</v>
      </c>
      <c r="F45" s="4">
        <v>3</v>
      </c>
      <c r="G45" s="4">
        <v>0</v>
      </c>
      <c r="H45" s="4">
        <v>0</v>
      </c>
      <c r="I45" s="4">
        <v>3</v>
      </c>
      <c r="J45" s="4" t="s">
        <v>107</v>
      </c>
      <c r="K45" s="4"/>
      <c r="L45" s="160"/>
    </row>
    <row r="46" spans="1:12" ht="20.25" customHeight="1" x14ac:dyDescent="0.2">
      <c r="A46" s="5">
        <v>40959</v>
      </c>
      <c r="B46" s="4" t="s">
        <v>137</v>
      </c>
      <c r="C46" s="4" t="s">
        <v>168</v>
      </c>
      <c r="D46" s="114" t="s">
        <v>645</v>
      </c>
      <c r="E46" s="4" t="s">
        <v>162</v>
      </c>
      <c r="F46" s="4">
        <v>0</v>
      </c>
      <c r="G46" s="4">
        <v>0</v>
      </c>
      <c r="H46" s="4">
        <v>0</v>
      </c>
      <c r="I46" s="4">
        <v>0</v>
      </c>
      <c r="J46" s="4" t="s">
        <v>264</v>
      </c>
      <c r="K46" s="4"/>
      <c r="L46" s="160"/>
    </row>
    <row r="47" spans="1:12" ht="20.25" customHeight="1" x14ac:dyDescent="0.2">
      <c r="A47" s="5">
        <v>40961</v>
      </c>
      <c r="B47" s="4" t="s">
        <v>135</v>
      </c>
      <c r="C47" s="4" t="s">
        <v>135</v>
      </c>
      <c r="D47" s="114" t="s">
        <v>152</v>
      </c>
      <c r="E47" s="4" t="s">
        <v>339</v>
      </c>
      <c r="F47" s="4">
        <v>0</v>
      </c>
      <c r="G47" s="4">
        <v>0</v>
      </c>
      <c r="H47" s="4">
        <v>0</v>
      </c>
      <c r="I47" s="4">
        <v>0</v>
      </c>
      <c r="J47" s="4" t="s">
        <v>258</v>
      </c>
      <c r="K47" s="4"/>
      <c r="L47" s="160"/>
    </row>
    <row r="48" spans="1:12" ht="20.25" customHeight="1" x14ac:dyDescent="0.2">
      <c r="A48" s="5">
        <v>40962</v>
      </c>
      <c r="B48" s="4" t="s">
        <v>135</v>
      </c>
      <c r="C48" s="4" t="s">
        <v>135</v>
      </c>
      <c r="D48" s="114" t="s">
        <v>153</v>
      </c>
      <c r="E48" s="4" t="s">
        <v>6</v>
      </c>
      <c r="F48" s="4">
        <v>0</v>
      </c>
      <c r="G48" s="4">
        <v>4</v>
      </c>
      <c r="H48" s="4">
        <v>0</v>
      </c>
      <c r="I48" s="4">
        <v>4</v>
      </c>
      <c r="J48" s="4" t="s">
        <v>258</v>
      </c>
      <c r="K48" s="4" t="s">
        <v>649</v>
      </c>
      <c r="L48" s="160"/>
    </row>
    <row r="49" spans="1:12" ht="20.25" customHeight="1" x14ac:dyDescent="0.2">
      <c r="A49" s="5">
        <v>40962</v>
      </c>
      <c r="B49" s="4" t="s">
        <v>137</v>
      </c>
      <c r="C49" s="4" t="s">
        <v>168</v>
      </c>
      <c r="D49" s="114" t="s">
        <v>161</v>
      </c>
      <c r="E49" s="4" t="s">
        <v>162</v>
      </c>
      <c r="F49" s="4">
        <v>0</v>
      </c>
      <c r="G49" s="4">
        <v>0</v>
      </c>
      <c r="H49" s="4">
        <v>0</v>
      </c>
      <c r="I49" s="4">
        <v>0</v>
      </c>
      <c r="J49" s="4" t="s">
        <v>264</v>
      </c>
      <c r="K49" s="4"/>
      <c r="L49" s="160"/>
    </row>
    <row r="50" spans="1:12" ht="20.25" customHeight="1" x14ac:dyDescent="0.2">
      <c r="A50" s="5">
        <v>40963</v>
      </c>
      <c r="B50" s="4" t="s">
        <v>157</v>
      </c>
      <c r="C50" s="4" t="s">
        <v>157</v>
      </c>
      <c r="D50" s="114" t="s">
        <v>165</v>
      </c>
      <c r="E50" s="4" t="s">
        <v>225</v>
      </c>
      <c r="F50" s="4">
        <v>10</v>
      </c>
      <c r="G50" s="4">
        <v>2</v>
      </c>
      <c r="H50" s="4">
        <v>0</v>
      </c>
      <c r="I50" s="4">
        <v>12</v>
      </c>
      <c r="J50" s="4" t="s">
        <v>258</v>
      </c>
      <c r="K50" s="41"/>
      <c r="L50" s="160"/>
    </row>
    <row r="51" spans="1:12" ht="20.25" customHeight="1" x14ac:dyDescent="0.2">
      <c r="A51" s="5">
        <v>40963</v>
      </c>
      <c r="B51" s="4" t="s">
        <v>135</v>
      </c>
      <c r="C51" s="4" t="s">
        <v>135</v>
      </c>
      <c r="D51" s="114" t="s">
        <v>585</v>
      </c>
      <c r="E51" s="4" t="s">
        <v>366</v>
      </c>
      <c r="F51" s="4">
        <v>5</v>
      </c>
      <c r="G51" s="4">
        <v>0</v>
      </c>
      <c r="H51" s="4">
        <v>0</v>
      </c>
      <c r="I51" s="4">
        <v>5</v>
      </c>
      <c r="J51" s="4" t="s">
        <v>201</v>
      </c>
      <c r="K51" s="4"/>
      <c r="L51" s="160"/>
    </row>
    <row r="52" spans="1:12" ht="20.25" customHeight="1" x14ac:dyDescent="0.2">
      <c r="A52" s="5">
        <v>40964</v>
      </c>
      <c r="B52" s="4" t="s">
        <v>136</v>
      </c>
      <c r="C52" s="4" t="s">
        <v>136</v>
      </c>
      <c r="D52" s="114" t="s">
        <v>140</v>
      </c>
      <c r="E52" s="4" t="s">
        <v>6</v>
      </c>
      <c r="F52" s="4">
        <v>0</v>
      </c>
      <c r="G52" s="4">
        <v>1</v>
      </c>
      <c r="H52" s="4">
        <v>0</v>
      </c>
      <c r="I52" s="4">
        <v>1</v>
      </c>
      <c r="J52" s="4" t="s">
        <v>258</v>
      </c>
      <c r="K52" s="4"/>
      <c r="L52" s="160"/>
    </row>
    <row r="53" spans="1:12" ht="20.25" customHeight="1" x14ac:dyDescent="0.2">
      <c r="A53" s="5">
        <v>40965</v>
      </c>
      <c r="B53" s="4" t="s">
        <v>158</v>
      </c>
      <c r="C53" s="4" t="s">
        <v>169</v>
      </c>
      <c r="D53" s="4" t="s">
        <v>167</v>
      </c>
      <c r="E53" s="4" t="s">
        <v>166</v>
      </c>
      <c r="F53" s="4">
        <v>3</v>
      </c>
      <c r="G53" s="4">
        <v>0</v>
      </c>
      <c r="H53" s="4">
        <v>2</v>
      </c>
      <c r="I53" s="4">
        <v>5</v>
      </c>
      <c r="J53" s="4" t="s">
        <v>260</v>
      </c>
      <c r="K53" s="41"/>
      <c r="L53" s="160"/>
    </row>
    <row r="54" spans="1:12" ht="20.25" customHeight="1" x14ac:dyDescent="0.2">
      <c r="A54" s="5">
        <v>40965</v>
      </c>
      <c r="B54" s="4" t="s">
        <v>159</v>
      </c>
      <c r="C54" s="4" t="s">
        <v>170</v>
      </c>
      <c r="D54" s="4" t="s">
        <v>138</v>
      </c>
      <c r="E54" s="4" t="s">
        <v>203</v>
      </c>
      <c r="F54" s="4">
        <v>0</v>
      </c>
      <c r="G54" s="4">
        <v>3</v>
      </c>
      <c r="H54" s="4">
        <v>0</v>
      </c>
      <c r="I54" s="4">
        <v>3</v>
      </c>
      <c r="J54" s="4" t="s">
        <v>258</v>
      </c>
      <c r="K54" s="41"/>
      <c r="L54" s="160"/>
    </row>
    <row r="55" spans="1:12" ht="20.25" customHeight="1" x14ac:dyDescent="0.2">
      <c r="A55" s="5">
        <v>40965</v>
      </c>
      <c r="B55" s="4" t="s">
        <v>136</v>
      </c>
      <c r="C55" s="22"/>
      <c r="D55" s="114" t="s">
        <v>539</v>
      </c>
      <c r="E55" s="4" t="s">
        <v>6</v>
      </c>
      <c r="F55" s="4">
        <v>2</v>
      </c>
      <c r="G55" s="4">
        <v>0</v>
      </c>
      <c r="H55" s="4">
        <v>0</v>
      </c>
      <c r="I55" s="4">
        <v>2</v>
      </c>
      <c r="J55" s="3"/>
      <c r="K55" s="41"/>
      <c r="L55" s="160"/>
    </row>
    <row r="56" spans="1:12" s="11" customFormat="1" ht="20.25" customHeight="1" x14ac:dyDescent="0.2">
      <c r="A56" s="5">
        <v>40966</v>
      </c>
      <c r="B56" s="4" t="s">
        <v>137</v>
      </c>
      <c r="C56" s="4" t="s">
        <v>168</v>
      </c>
      <c r="D56" s="24" t="s">
        <v>459</v>
      </c>
      <c r="E56" s="4" t="s">
        <v>162</v>
      </c>
      <c r="F56" s="4">
        <v>0</v>
      </c>
      <c r="G56" s="4">
        <v>0</v>
      </c>
      <c r="H56" s="4">
        <v>0</v>
      </c>
      <c r="I56" s="4">
        <v>0</v>
      </c>
      <c r="J56" s="4" t="s">
        <v>264</v>
      </c>
      <c r="K56" s="4"/>
      <c r="L56" s="160"/>
    </row>
    <row r="57" spans="1:12" ht="20.25" customHeight="1" x14ac:dyDescent="0.2">
      <c r="A57" s="5">
        <v>40967</v>
      </c>
      <c r="B57" s="4" t="s">
        <v>160</v>
      </c>
      <c r="C57" s="4" t="s">
        <v>50</v>
      </c>
      <c r="D57" s="114" t="s">
        <v>80</v>
      </c>
      <c r="E57" s="4" t="s">
        <v>449</v>
      </c>
      <c r="F57" s="4">
        <v>0</v>
      </c>
      <c r="G57" s="4">
        <v>3</v>
      </c>
      <c r="H57" s="4">
        <v>0</v>
      </c>
      <c r="I57" s="4">
        <v>3</v>
      </c>
      <c r="J57" s="4" t="s">
        <v>321</v>
      </c>
      <c r="K57" s="41"/>
      <c r="L57" s="160"/>
    </row>
    <row r="58" spans="1:12" ht="20.25" customHeight="1" x14ac:dyDescent="0.2">
      <c r="A58" s="5">
        <v>40967</v>
      </c>
      <c r="B58" s="4" t="s">
        <v>159</v>
      </c>
      <c r="C58" s="4" t="s">
        <v>51</v>
      </c>
      <c r="D58" s="114" t="s">
        <v>138</v>
      </c>
      <c r="E58" s="4" t="s">
        <v>234</v>
      </c>
      <c r="F58" s="4">
        <v>0</v>
      </c>
      <c r="G58" s="4">
        <v>1</v>
      </c>
      <c r="H58" s="4">
        <v>0</v>
      </c>
      <c r="I58" s="4">
        <v>1</v>
      </c>
      <c r="J58" s="4" t="s">
        <v>258</v>
      </c>
      <c r="K58" s="4"/>
      <c r="L58" s="160"/>
    </row>
    <row r="59" spans="1:12" ht="20.25" customHeight="1" x14ac:dyDescent="0.2">
      <c r="A59" s="5">
        <v>40967</v>
      </c>
      <c r="B59" s="4" t="s">
        <v>135</v>
      </c>
      <c r="C59" s="4" t="s">
        <v>135</v>
      </c>
      <c r="D59" s="114" t="s">
        <v>153</v>
      </c>
      <c r="E59" s="3"/>
      <c r="F59" s="4">
        <v>1</v>
      </c>
      <c r="G59" s="4">
        <v>0</v>
      </c>
      <c r="H59" s="4">
        <v>0</v>
      </c>
      <c r="I59" s="4">
        <v>1</v>
      </c>
      <c r="J59" s="4" t="s">
        <v>258</v>
      </c>
      <c r="K59" s="4"/>
      <c r="L59" s="160"/>
    </row>
    <row r="60" spans="1:12" ht="20.25" customHeight="1" x14ac:dyDescent="0.2">
      <c r="A60" s="5">
        <v>40967</v>
      </c>
      <c r="B60" s="4" t="s">
        <v>137</v>
      </c>
      <c r="C60" s="4" t="s">
        <v>168</v>
      </c>
      <c r="D60" s="24" t="s">
        <v>457</v>
      </c>
      <c r="E60" s="4" t="s">
        <v>458</v>
      </c>
      <c r="F60" s="4">
        <v>0</v>
      </c>
      <c r="G60" s="4">
        <v>1</v>
      </c>
      <c r="H60" s="4">
        <v>0</v>
      </c>
      <c r="I60" s="4">
        <v>1</v>
      </c>
      <c r="J60" s="4" t="s">
        <v>259</v>
      </c>
      <c r="K60" s="4" t="s">
        <v>954</v>
      </c>
      <c r="L60" s="160"/>
    </row>
    <row r="61" spans="1:12" ht="20.25" customHeight="1" x14ac:dyDescent="0.2">
      <c r="A61" s="5">
        <v>40968</v>
      </c>
      <c r="B61" s="4" t="s">
        <v>136</v>
      </c>
      <c r="C61" s="4" t="s">
        <v>136</v>
      </c>
      <c r="D61" s="24" t="s">
        <v>467</v>
      </c>
      <c r="E61" s="4" t="s">
        <v>224</v>
      </c>
      <c r="F61" s="4">
        <v>1</v>
      </c>
      <c r="G61" s="4">
        <v>0</v>
      </c>
      <c r="H61" s="4">
        <v>0</v>
      </c>
      <c r="I61" s="4">
        <v>1</v>
      </c>
      <c r="J61" s="4" t="s">
        <v>264</v>
      </c>
      <c r="K61" s="4"/>
      <c r="L61" s="160"/>
    </row>
    <row r="62" spans="1:12" ht="20.25" customHeight="1" x14ac:dyDescent="0.2">
      <c r="A62" s="5">
        <v>40968</v>
      </c>
      <c r="B62" s="4" t="s">
        <v>137</v>
      </c>
      <c r="C62" s="4" t="s">
        <v>168</v>
      </c>
      <c r="D62" s="114" t="s">
        <v>538</v>
      </c>
      <c r="E62" s="4" t="s">
        <v>162</v>
      </c>
      <c r="F62" s="4">
        <v>0</v>
      </c>
      <c r="G62" s="4">
        <v>0</v>
      </c>
      <c r="H62" s="4">
        <v>0</v>
      </c>
      <c r="I62" s="4">
        <v>0</v>
      </c>
      <c r="J62" s="4" t="s">
        <v>264</v>
      </c>
      <c r="K62" s="4"/>
      <c r="L62" s="160"/>
    </row>
    <row r="63" spans="1:12" ht="20.25" customHeight="1" thickBot="1" x14ac:dyDescent="0.25">
      <c r="A63" s="9">
        <v>40968</v>
      </c>
      <c r="B63" s="10" t="s">
        <v>137</v>
      </c>
      <c r="C63" s="10" t="s">
        <v>168</v>
      </c>
      <c r="D63" s="10" t="s">
        <v>3</v>
      </c>
      <c r="E63" s="10" t="s">
        <v>163</v>
      </c>
      <c r="F63" s="10">
        <v>0</v>
      </c>
      <c r="G63" s="10">
        <v>0</v>
      </c>
      <c r="H63" s="10">
        <v>0</v>
      </c>
      <c r="I63" s="10">
        <v>0</v>
      </c>
      <c r="J63" s="10" t="s">
        <v>259</v>
      </c>
      <c r="K63" s="10"/>
      <c r="L63" s="161"/>
    </row>
    <row r="64" spans="1:12" ht="20.25" customHeight="1" x14ac:dyDescent="0.2">
      <c r="A64" s="16">
        <v>40969</v>
      </c>
      <c r="B64" s="15" t="s">
        <v>137</v>
      </c>
      <c r="C64" s="15" t="s">
        <v>168</v>
      </c>
      <c r="D64" s="15" t="s">
        <v>651</v>
      </c>
      <c r="E64" s="15" t="s">
        <v>162</v>
      </c>
      <c r="F64" s="15">
        <v>0</v>
      </c>
      <c r="G64" s="15">
        <v>0</v>
      </c>
      <c r="H64" s="15">
        <v>0</v>
      </c>
      <c r="I64" s="15">
        <v>0</v>
      </c>
      <c r="J64" s="15" t="s">
        <v>264</v>
      </c>
      <c r="K64" s="15"/>
      <c r="L64" s="163"/>
    </row>
    <row r="65" spans="1:12" s="11" customFormat="1" ht="20.25" customHeight="1" x14ac:dyDescent="0.2">
      <c r="A65" s="5">
        <v>40970</v>
      </c>
      <c r="B65" s="4" t="s">
        <v>135</v>
      </c>
      <c r="C65" s="4" t="s">
        <v>135</v>
      </c>
      <c r="D65" s="114" t="s">
        <v>546</v>
      </c>
      <c r="E65" s="4" t="s">
        <v>6</v>
      </c>
      <c r="F65" s="4">
        <v>0</v>
      </c>
      <c r="G65" s="4">
        <v>1</v>
      </c>
      <c r="H65" s="4">
        <v>0</v>
      </c>
      <c r="I65" s="4">
        <v>1</v>
      </c>
      <c r="J65" s="4" t="s">
        <v>258</v>
      </c>
      <c r="K65" s="4"/>
      <c r="L65" s="160"/>
    </row>
    <row r="66" spans="1:12" s="11" customFormat="1" ht="20.25" customHeight="1" x14ac:dyDescent="0.2">
      <c r="A66" s="5">
        <v>40970</v>
      </c>
      <c r="B66" s="4" t="s">
        <v>137</v>
      </c>
      <c r="C66" s="4" t="s">
        <v>168</v>
      </c>
      <c r="D66" s="114" t="s">
        <v>650</v>
      </c>
      <c r="E66" s="4" t="s">
        <v>225</v>
      </c>
      <c r="F66" s="4">
        <v>0</v>
      </c>
      <c r="G66" s="4">
        <v>0</v>
      </c>
      <c r="H66" s="4">
        <v>3</v>
      </c>
      <c r="I66" s="4">
        <v>3</v>
      </c>
      <c r="J66" s="4" t="s">
        <v>186</v>
      </c>
      <c r="K66" s="4"/>
      <c r="L66" s="160"/>
    </row>
    <row r="67" spans="1:12" ht="20.25" customHeight="1" x14ac:dyDescent="0.2">
      <c r="A67" s="5">
        <v>40971</v>
      </c>
      <c r="B67" s="4" t="s">
        <v>137</v>
      </c>
      <c r="C67" s="4" t="s">
        <v>168</v>
      </c>
      <c r="D67" s="114" t="s">
        <v>5</v>
      </c>
      <c r="E67" s="4" t="s">
        <v>6</v>
      </c>
      <c r="F67" s="4">
        <v>2</v>
      </c>
      <c r="G67" s="4">
        <v>0</v>
      </c>
      <c r="H67" s="4">
        <v>0</v>
      </c>
      <c r="I67" s="4">
        <v>2</v>
      </c>
      <c r="J67" s="3"/>
      <c r="K67" s="4"/>
      <c r="L67" s="160"/>
    </row>
    <row r="68" spans="1:12" ht="20.25" customHeight="1" x14ac:dyDescent="0.2">
      <c r="A68" s="5">
        <v>37319</v>
      </c>
      <c r="B68" s="4" t="s">
        <v>137</v>
      </c>
      <c r="C68" s="4" t="s">
        <v>168</v>
      </c>
      <c r="D68" s="4" t="s">
        <v>7</v>
      </c>
      <c r="E68" s="4" t="s">
        <v>6</v>
      </c>
      <c r="F68" s="4">
        <v>2</v>
      </c>
      <c r="G68" s="4">
        <v>0</v>
      </c>
      <c r="H68" s="4">
        <v>0</v>
      </c>
      <c r="I68" s="4">
        <v>2</v>
      </c>
      <c r="J68" s="4" t="s">
        <v>107</v>
      </c>
      <c r="K68" s="4"/>
      <c r="L68" s="160"/>
    </row>
    <row r="69" spans="1:12" s="11" customFormat="1" ht="20.25" customHeight="1" x14ac:dyDescent="0.2">
      <c r="A69" s="5">
        <v>37319</v>
      </c>
      <c r="B69" s="4" t="s">
        <v>135</v>
      </c>
      <c r="C69" s="4" t="s">
        <v>135</v>
      </c>
      <c r="D69" s="4" t="s">
        <v>679</v>
      </c>
      <c r="E69" s="4" t="s">
        <v>6</v>
      </c>
      <c r="F69" s="4">
        <v>0</v>
      </c>
      <c r="G69" s="4">
        <v>1</v>
      </c>
      <c r="H69" s="4">
        <v>0</v>
      </c>
      <c r="I69" s="4">
        <v>1</v>
      </c>
      <c r="J69" s="4" t="s">
        <v>460</v>
      </c>
      <c r="K69" s="4" t="s">
        <v>680</v>
      </c>
      <c r="L69" s="160"/>
    </row>
    <row r="70" spans="1:12" ht="20.25" customHeight="1" x14ac:dyDescent="0.2">
      <c r="A70" s="5">
        <v>40973</v>
      </c>
      <c r="B70" s="4" t="s">
        <v>135</v>
      </c>
      <c r="C70" s="4" t="s">
        <v>135</v>
      </c>
      <c r="D70" s="4" t="s">
        <v>82</v>
      </c>
      <c r="E70" s="4" t="s">
        <v>81</v>
      </c>
      <c r="F70" s="4">
        <v>0</v>
      </c>
      <c r="G70" s="4">
        <v>2</v>
      </c>
      <c r="H70" s="4">
        <v>0</v>
      </c>
      <c r="I70" s="4">
        <v>2</v>
      </c>
      <c r="J70" s="4" t="s">
        <v>258</v>
      </c>
      <c r="K70" s="4"/>
      <c r="L70" s="160"/>
    </row>
    <row r="71" spans="1:12" ht="20.25" customHeight="1" x14ac:dyDescent="0.2">
      <c r="A71" s="5">
        <v>40974</v>
      </c>
      <c r="B71" s="4" t="s">
        <v>144</v>
      </c>
      <c r="C71" s="4" t="s">
        <v>1</v>
      </c>
      <c r="D71" s="4" t="s">
        <v>587</v>
      </c>
      <c r="E71" s="4" t="s">
        <v>224</v>
      </c>
      <c r="F71" s="4">
        <v>0</v>
      </c>
      <c r="G71" s="4">
        <v>1</v>
      </c>
      <c r="H71" s="4">
        <v>0</v>
      </c>
      <c r="I71" s="4">
        <v>1</v>
      </c>
      <c r="J71" s="4" t="s">
        <v>259</v>
      </c>
      <c r="K71" s="4"/>
      <c r="L71" s="160"/>
    </row>
    <row r="72" spans="1:12" ht="20.25" customHeight="1" x14ac:dyDescent="0.2">
      <c r="A72" s="5">
        <v>40974</v>
      </c>
      <c r="B72" s="4" t="s">
        <v>137</v>
      </c>
      <c r="C72" s="4" t="s">
        <v>168</v>
      </c>
      <c r="D72" s="4" t="s">
        <v>268</v>
      </c>
      <c r="E72" s="4" t="s">
        <v>6</v>
      </c>
      <c r="F72" s="4">
        <v>4</v>
      </c>
      <c r="G72" s="4">
        <v>0</v>
      </c>
      <c r="H72" s="4">
        <v>0</v>
      </c>
      <c r="I72" s="4">
        <v>4</v>
      </c>
      <c r="J72" s="4" t="s">
        <v>260</v>
      </c>
      <c r="K72" s="4"/>
      <c r="L72" s="160"/>
    </row>
    <row r="73" spans="1:12" ht="20.25" customHeight="1" x14ac:dyDescent="0.2">
      <c r="A73" s="5">
        <v>40974</v>
      </c>
      <c r="B73" s="4" t="s">
        <v>144</v>
      </c>
      <c r="C73" s="4" t="s">
        <v>174</v>
      </c>
      <c r="D73" s="4" t="s">
        <v>586</v>
      </c>
      <c r="E73" s="4" t="s">
        <v>81</v>
      </c>
      <c r="F73" s="4">
        <v>0</v>
      </c>
      <c r="G73" s="4">
        <v>2</v>
      </c>
      <c r="H73" s="4">
        <v>0</v>
      </c>
      <c r="I73" s="4">
        <v>2</v>
      </c>
      <c r="J73" s="4" t="s">
        <v>259</v>
      </c>
      <c r="K73" s="4"/>
      <c r="L73" s="160"/>
    </row>
    <row r="74" spans="1:12" ht="20.25" customHeight="1" x14ac:dyDescent="0.2">
      <c r="A74" s="5">
        <v>40974</v>
      </c>
      <c r="B74" s="4" t="s">
        <v>137</v>
      </c>
      <c r="C74" s="4" t="s">
        <v>171</v>
      </c>
      <c r="D74" s="4" t="s">
        <v>271</v>
      </c>
      <c r="E74" s="4" t="s">
        <v>6</v>
      </c>
      <c r="F74" s="4">
        <v>1</v>
      </c>
      <c r="G74" s="4">
        <v>3</v>
      </c>
      <c r="H74" s="4">
        <v>0</v>
      </c>
      <c r="I74" s="4">
        <v>4</v>
      </c>
      <c r="J74" s="4" t="s">
        <v>272</v>
      </c>
      <c r="K74" s="4"/>
      <c r="L74" s="160"/>
    </row>
    <row r="75" spans="1:12" ht="20.25" customHeight="1" x14ac:dyDescent="0.2">
      <c r="A75" s="5">
        <v>40975</v>
      </c>
      <c r="B75" s="4" t="s">
        <v>157</v>
      </c>
      <c r="C75" s="4" t="s">
        <v>4</v>
      </c>
      <c r="D75" s="4" t="s">
        <v>138</v>
      </c>
      <c r="E75" s="4" t="s">
        <v>6</v>
      </c>
      <c r="F75" s="4">
        <v>3</v>
      </c>
      <c r="G75" s="4">
        <v>4</v>
      </c>
      <c r="H75" s="4">
        <v>0</v>
      </c>
      <c r="I75" s="4">
        <v>7</v>
      </c>
      <c r="J75" s="4" t="s">
        <v>258</v>
      </c>
      <c r="K75" s="4"/>
      <c r="L75" s="160"/>
    </row>
    <row r="76" spans="1:12" ht="20.25" customHeight="1" x14ac:dyDescent="0.2">
      <c r="A76" s="5">
        <v>40976</v>
      </c>
      <c r="B76" s="4" t="s">
        <v>44</v>
      </c>
      <c r="C76" s="22"/>
      <c r="D76" s="4" t="s">
        <v>646</v>
      </c>
      <c r="E76" s="4" t="s">
        <v>6</v>
      </c>
      <c r="F76" s="4">
        <v>2</v>
      </c>
      <c r="G76" s="4">
        <v>3</v>
      </c>
      <c r="H76" s="4">
        <v>1</v>
      </c>
      <c r="I76" s="4">
        <v>6</v>
      </c>
      <c r="J76" s="4" t="s">
        <v>186</v>
      </c>
      <c r="K76" s="4"/>
      <c r="L76" s="160"/>
    </row>
    <row r="77" spans="1:12" ht="20.25" customHeight="1" x14ac:dyDescent="0.2">
      <c r="A77" s="5">
        <v>40977</v>
      </c>
      <c r="B77" s="4" t="s">
        <v>135</v>
      </c>
      <c r="C77" s="4" t="s">
        <v>135</v>
      </c>
      <c r="D77" s="4" t="s">
        <v>590</v>
      </c>
      <c r="E77" s="4" t="s">
        <v>6</v>
      </c>
      <c r="F77" s="4">
        <v>0</v>
      </c>
      <c r="G77" s="4">
        <v>0</v>
      </c>
      <c r="H77" s="4">
        <v>0</v>
      </c>
      <c r="I77" s="4">
        <v>0</v>
      </c>
      <c r="J77" s="4" t="s">
        <v>258</v>
      </c>
      <c r="K77" s="4"/>
      <c r="L77" s="160"/>
    </row>
    <row r="78" spans="1:12" ht="20.25" customHeight="1" x14ac:dyDescent="0.2">
      <c r="A78" s="5">
        <v>40977</v>
      </c>
      <c r="B78" s="4" t="s">
        <v>157</v>
      </c>
      <c r="C78" s="4" t="s">
        <v>157</v>
      </c>
      <c r="D78" s="4" t="s">
        <v>317</v>
      </c>
      <c r="E78" s="4" t="s">
        <v>224</v>
      </c>
      <c r="F78" s="4">
        <v>1</v>
      </c>
      <c r="G78" s="4">
        <v>0</v>
      </c>
      <c r="H78" s="4">
        <v>0</v>
      </c>
      <c r="I78" s="4">
        <v>1</v>
      </c>
      <c r="J78" s="4" t="s">
        <v>262</v>
      </c>
      <c r="K78" s="4" t="s">
        <v>248</v>
      </c>
      <c r="L78" s="160"/>
    </row>
    <row r="79" spans="1:12" ht="20.25" customHeight="1" x14ac:dyDescent="0.2">
      <c r="A79" s="5">
        <v>40977</v>
      </c>
      <c r="B79" s="4" t="s">
        <v>137</v>
      </c>
      <c r="C79" s="4" t="s">
        <v>168</v>
      </c>
      <c r="D79" s="114" t="s">
        <v>591</v>
      </c>
      <c r="E79" s="4" t="s">
        <v>399</v>
      </c>
      <c r="F79" s="4">
        <v>0</v>
      </c>
      <c r="G79" s="4">
        <v>0</v>
      </c>
      <c r="H79" s="4">
        <v>0</v>
      </c>
      <c r="I79" s="4">
        <v>1</v>
      </c>
      <c r="J79" s="4" t="s">
        <v>258</v>
      </c>
      <c r="K79" s="4"/>
      <c r="L79" s="160"/>
    </row>
    <row r="80" spans="1:12" ht="20.25" customHeight="1" x14ac:dyDescent="0.2">
      <c r="A80" s="5">
        <v>40977</v>
      </c>
      <c r="B80" s="4" t="s">
        <v>137</v>
      </c>
      <c r="C80" s="4" t="s">
        <v>168</v>
      </c>
      <c r="D80" s="114" t="s">
        <v>547</v>
      </c>
      <c r="E80" s="4" t="s">
        <v>224</v>
      </c>
      <c r="F80" s="4">
        <v>1</v>
      </c>
      <c r="G80" s="4">
        <v>0</v>
      </c>
      <c r="H80" s="4">
        <v>0</v>
      </c>
      <c r="I80" s="4">
        <v>1</v>
      </c>
      <c r="J80" s="4" t="s">
        <v>264</v>
      </c>
      <c r="K80" s="4"/>
      <c r="L80" s="160"/>
    </row>
    <row r="81" spans="1:12" ht="20.25" customHeight="1" x14ac:dyDescent="0.2">
      <c r="A81" s="5">
        <v>40977</v>
      </c>
      <c r="B81" s="4" t="s">
        <v>137</v>
      </c>
      <c r="C81" s="4" t="s">
        <v>9</v>
      </c>
      <c r="D81" s="114" t="s">
        <v>318</v>
      </c>
      <c r="E81" s="4" t="s">
        <v>6</v>
      </c>
      <c r="F81" s="4">
        <v>0</v>
      </c>
      <c r="G81" s="4">
        <v>0</v>
      </c>
      <c r="H81" s="4">
        <v>1</v>
      </c>
      <c r="I81" s="4">
        <v>1</v>
      </c>
      <c r="J81" s="4" t="s">
        <v>258</v>
      </c>
      <c r="K81" s="4"/>
      <c r="L81" s="160"/>
    </row>
    <row r="82" spans="1:12" ht="20.25" customHeight="1" x14ac:dyDescent="0.2">
      <c r="A82" s="5">
        <v>40979</v>
      </c>
      <c r="B82" s="4" t="s">
        <v>158</v>
      </c>
      <c r="C82" s="114" t="s">
        <v>169</v>
      </c>
      <c r="D82" s="114" t="s">
        <v>11</v>
      </c>
      <c r="E82" s="4" t="s">
        <v>166</v>
      </c>
      <c r="F82" s="4">
        <v>19</v>
      </c>
      <c r="G82" s="4">
        <v>0</v>
      </c>
      <c r="H82" s="4">
        <v>1</v>
      </c>
      <c r="I82" s="4">
        <v>20</v>
      </c>
      <c r="J82" s="4" t="s">
        <v>260</v>
      </c>
      <c r="K82" s="4"/>
      <c r="L82" s="160"/>
    </row>
    <row r="83" spans="1:12" ht="20.25" customHeight="1" x14ac:dyDescent="0.2">
      <c r="A83" s="5">
        <v>40979</v>
      </c>
      <c r="B83" s="4" t="s">
        <v>135</v>
      </c>
      <c r="C83" s="4" t="s">
        <v>135</v>
      </c>
      <c r="D83" s="114" t="s">
        <v>592</v>
      </c>
      <c r="E83" s="4" t="s">
        <v>6</v>
      </c>
      <c r="F83" s="4">
        <v>0</v>
      </c>
      <c r="G83" s="4">
        <v>0</v>
      </c>
      <c r="H83" s="4">
        <v>1</v>
      </c>
      <c r="I83" s="4">
        <v>1</v>
      </c>
      <c r="J83" s="4" t="s">
        <v>258</v>
      </c>
      <c r="K83" s="4"/>
      <c r="L83" s="160"/>
    </row>
    <row r="84" spans="1:12" ht="20.25" customHeight="1" x14ac:dyDescent="0.2">
      <c r="A84" s="5">
        <v>40980</v>
      </c>
      <c r="B84" s="4" t="s">
        <v>135</v>
      </c>
      <c r="C84" s="4" t="s">
        <v>135</v>
      </c>
      <c r="D84" s="114" t="s">
        <v>138</v>
      </c>
      <c r="E84" s="4" t="s">
        <v>648</v>
      </c>
      <c r="F84" s="4">
        <v>0</v>
      </c>
      <c r="G84" s="4">
        <v>0</v>
      </c>
      <c r="H84" s="4">
        <v>0</v>
      </c>
      <c r="I84" s="4">
        <v>0</v>
      </c>
      <c r="J84" s="4" t="s">
        <v>258</v>
      </c>
      <c r="K84" s="4"/>
      <c r="L84" s="160"/>
    </row>
    <row r="85" spans="1:12" ht="20.25" customHeight="1" x14ac:dyDescent="0.2">
      <c r="A85" s="5">
        <v>40980</v>
      </c>
      <c r="B85" s="4" t="s">
        <v>159</v>
      </c>
      <c r="C85" s="4" t="s">
        <v>8</v>
      </c>
      <c r="D85" s="114" t="s">
        <v>319</v>
      </c>
      <c r="E85" s="4" t="s">
        <v>6</v>
      </c>
      <c r="F85" s="4">
        <v>3</v>
      </c>
      <c r="G85" s="4">
        <v>2</v>
      </c>
      <c r="H85" s="4">
        <v>0</v>
      </c>
      <c r="I85" s="4">
        <v>5</v>
      </c>
      <c r="J85" s="4" t="s">
        <v>258</v>
      </c>
      <c r="K85" s="4"/>
      <c r="L85" s="160"/>
    </row>
    <row r="86" spans="1:12" ht="20.25" customHeight="1" x14ac:dyDescent="0.2">
      <c r="A86" s="5">
        <v>40981</v>
      </c>
      <c r="B86" s="4" t="s">
        <v>135</v>
      </c>
      <c r="C86" s="4" t="s">
        <v>135</v>
      </c>
      <c r="D86" s="114" t="s">
        <v>10</v>
      </c>
      <c r="E86" s="4" t="s">
        <v>6</v>
      </c>
      <c r="F86" s="4">
        <v>0</v>
      </c>
      <c r="G86" s="4">
        <v>3</v>
      </c>
      <c r="H86" s="4">
        <v>1</v>
      </c>
      <c r="I86" s="4">
        <v>4</v>
      </c>
      <c r="J86" s="4" t="s">
        <v>258</v>
      </c>
      <c r="K86" s="4"/>
      <c r="L86" s="160"/>
    </row>
    <row r="87" spans="1:12" ht="20.25" customHeight="1" x14ac:dyDescent="0.2">
      <c r="A87" s="5">
        <v>40984</v>
      </c>
      <c r="B87" s="4" t="s">
        <v>136</v>
      </c>
      <c r="C87" s="4" t="s">
        <v>13</v>
      </c>
      <c r="D87" s="114" t="s">
        <v>290</v>
      </c>
      <c r="E87" s="4" t="s">
        <v>6</v>
      </c>
      <c r="F87" s="4">
        <v>10</v>
      </c>
      <c r="G87" s="4">
        <v>0</v>
      </c>
      <c r="H87" s="4">
        <v>0</v>
      </c>
      <c r="I87" s="4">
        <v>10</v>
      </c>
      <c r="J87" s="4" t="s">
        <v>260</v>
      </c>
      <c r="K87" s="4" t="s">
        <v>291</v>
      </c>
      <c r="L87" s="160"/>
    </row>
    <row r="88" spans="1:12" ht="20.25" customHeight="1" x14ac:dyDescent="0.2">
      <c r="A88" s="5">
        <v>40987</v>
      </c>
      <c r="B88" s="4" t="s">
        <v>158</v>
      </c>
      <c r="C88" s="4" t="s">
        <v>169</v>
      </c>
      <c r="D88" s="114" t="s">
        <v>15</v>
      </c>
      <c r="E88" s="4" t="s">
        <v>6</v>
      </c>
      <c r="F88" s="4">
        <v>0</v>
      </c>
      <c r="G88" s="4">
        <v>0</v>
      </c>
      <c r="H88" s="4">
        <v>0</v>
      </c>
      <c r="I88" s="4">
        <v>0</v>
      </c>
      <c r="J88" s="4" t="s">
        <v>258</v>
      </c>
      <c r="K88" s="4"/>
      <c r="L88" s="160"/>
    </row>
    <row r="89" spans="1:12" ht="20.25" customHeight="1" x14ac:dyDescent="0.2">
      <c r="A89" s="5">
        <v>40988</v>
      </c>
      <c r="B89" s="4" t="s">
        <v>135</v>
      </c>
      <c r="C89" s="4" t="s">
        <v>135</v>
      </c>
      <c r="D89" s="4" t="s">
        <v>478</v>
      </c>
      <c r="E89" s="4" t="s">
        <v>6</v>
      </c>
      <c r="F89" s="4">
        <v>2</v>
      </c>
      <c r="G89" s="4">
        <v>1</v>
      </c>
      <c r="H89" s="4">
        <v>0</v>
      </c>
      <c r="I89" s="4">
        <v>3</v>
      </c>
      <c r="J89" s="4" t="s">
        <v>479</v>
      </c>
      <c r="K89" s="4"/>
      <c r="L89" s="160"/>
    </row>
    <row r="90" spans="1:12" ht="20.25" customHeight="1" x14ac:dyDescent="0.2">
      <c r="A90" s="5">
        <v>40989</v>
      </c>
      <c r="B90" s="4" t="s">
        <v>135</v>
      </c>
      <c r="C90" s="4" t="s">
        <v>14</v>
      </c>
      <c r="D90" s="4" t="s">
        <v>477</v>
      </c>
      <c r="E90" s="4" t="s">
        <v>469</v>
      </c>
      <c r="F90" s="4">
        <v>0</v>
      </c>
      <c r="G90" s="4">
        <v>0</v>
      </c>
      <c r="H90" s="4">
        <v>9</v>
      </c>
      <c r="I90" s="4">
        <v>9</v>
      </c>
      <c r="J90" s="4" t="s">
        <v>321</v>
      </c>
      <c r="K90" s="4"/>
      <c r="L90" s="160"/>
    </row>
    <row r="91" spans="1:12" ht="20.25" customHeight="1" x14ac:dyDescent="0.2">
      <c r="A91" s="5">
        <v>40990</v>
      </c>
      <c r="B91" s="4" t="s">
        <v>137</v>
      </c>
      <c r="C91" s="4" t="s">
        <v>168</v>
      </c>
      <c r="D91" s="4" t="s">
        <v>323</v>
      </c>
      <c r="E91" s="4" t="s">
        <v>6</v>
      </c>
      <c r="F91" s="4">
        <v>0</v>
      </c>
      <c r="G91" s="4">
        <v>0</v>
      </c>
      <c r="H91" s="4">
        <v>1</v>
      </c>
      <c r="I91" s="4">
        <v>1</v>
      </c>
      <c r="J91" s="4" t="s">
        <v>258</v>
      </c>
      <c r="K91" s="4"/>
      <c r="L91" s="160"/>
    </row>
    <row r="92" spans="1:12" ht="20.25" customHeight="1" x14ac:dyDescent="0.2">
      <c r="A92" s="5">
        <v>40990</v>
      </c>
      <c r="B92" s="4" t="s">
        <v>137</v>
      </c>
      <c r="C92" s="4" t="s">
        <v>168</v>
      </c>
      <c r="D92" s="4" t="s">
        <v>200</v>
      </c>
      <c r="E92" s="4" t="s">
        <v>224</v>
      </c>
      <c r="F92" s="4">
        <v>2</v>
      </c>
      <c r="G92" s="4">
        <v>0</v>
      </c>
      <c r="H92" s="4">
        <v>0</v>
      </c>
      <c r="I92" s="4">
        <v>2</v>
      </c>
      <c r="J92" s="4" t="s">
        <v>201</v>
      </c>
      <c r="K92" s="4"/>
      <c r="L92" s="160"/>
    </row>
    <row r="93" spans="1:12" ht="20.25" customHeight="1" x14ac:dyDescent="0.2">
      <c r="A93" s="5">
        <v>40991</v>
      </c>
      <c r="B93" s="4" t="s">
        <v>137</v>
      </c>
      <c r="C93" s="4" t="s">
        <v>168</v>
      </c>
      <c r="D93" s="4" t="s">
        <v>93</v>
      </c>
      <c r="E93" s="4" t="s">
        <v>6</v>
      </c>
      <c r="F93" s="4">
        <v>0</v>
      </c>
      <c r="G93" s="4">
        <v>0</v>
      </c>
      <c r="H93" s="4">
        <v>0</v>
      </c>
      <c r="I93" s="4">
        <v>0</v>
      </c>
      <c r="J93" s="4" t="s">
        <v>258</v>
      </c>
      <c r="K93" s="4"/>
      <c r="L93" s="160"/>
    </row>
    <row r="94" spans="1:12" ht="20.25" customHeight="1" x14ac:dyDescent="0.2">
      <c r="A94" s="5">
        <v>40992</v>
      </c>
      <c r="B94" s="4" t="s">
        <v>137</v>
      </c>
      <c r="C94" s="4" t="s">
        <v>168</v>
      </c>
      <c r="D94" s="4" t="s">
        <v>323</v>
      </c>
      <c r="E94" s="4" t="s">
        <v>339</v>
      </c>
      <c r="F94" s="4">
        <v>7</v>
      </c>
      <c r="G94" s="4">
        <v>0</v>
      </c>
      <c r="H94" s="4">
        <v>3</v>
      </c>
      <c r="I94" s="4">
        <v>10</v>
      </c>
      <c r="J94" s="4" t="s">
        <v>258</v>
      </c>
      <c r="K94" s="4"/>
      <c r="L94" s="160"/>
    </row>
    <row r="95" spans="1:12" s="11" customFormat="1" ht="20.25" customHeight="1" x14ac:dyDescent="0.2">
      <c r="A95" s="5">
        <v>40992</v>
      </c>
      <c r="B95" s="4" t="s">
        <v>135</v>
      </c>
      <c r="C95" s="4" t="s">
        <v>135</v>
      </c>
      <c r="D95" s="4" t="s">
        <v>322</v>
      </c>
      <c r="E95" s="4" t="s">
        <v>166</v>
      </c>
      <c r="F95" s="4">
        <v>0</v>
      </c>
      <c r="G95" s="4">
        <v>0</v>
      </c>
      <c r="H95" s="4">
        <v>2</v>
      </c>
      <c r="I95" s="4">
        <v>2</v>
      </c>
      <c r="J95" s="4" t="s">
        <v>258</v>
      </c>
      <c r="K95" s="4"/>
      <c r="L95" s="160"/>
    </row>
    <row r="96" spans="1:12" ht="20.25" customHeight="1" x14ac:dyDescent="0.2">
      <c r="A96" s="5">
        <v>40993</v>
      </c>
      <c r="B96" s="4" t="s">
        <v>137</v>
      </c>
      <c r="C96" s="4" t="s">
        <v>168</v>
      </c>
      <c r="D96" s="4" t="s">
        <v>480</v>
      </c>
      <c r="E96" s="4" t="s">
        <v>6</v>
      </c>
      <c r="F96" s="4">
        <v>2</v>
      </c>
      <c r="G96" s="4">
        <v>1</v>
      </c>
      <c r="H96" s="4">
        <v>0</v>
      </c>
      <c r="I96" s="4">
        <v>3</v>
      </c>
      <c r="J96" s="4" t="s">
        <v>258</v>
      </c>
      <c r="K96" s="4"/>
      <c r="L96" s="160"/>
    </row>
    <row r="97" spans="1:12" ht="20.25" customHeight="1" x14ac:dyDescent="0.2">
      <c r="A97" s="5">
        <v>40994</v>
      </c>
      <c r="B97" s="4" t="s">
        <v>137</v>
      </c>
      <c r="C97" s="4" t="s">
        <v>168</v>
      </c>
      <c r="D97" s="114" t="s">
        <v>593</v>
      </c>
      <c r="E97" s="4" t="s">
        <v>224</v>
      </c>
      <c r="F97" s="4">
        <v>1</v>
      </c>
      <c r="G97" s="4">
        <v>0</v>
      </c>
      <c r="H97" s="4">
        <v>0</v>
      </c>
      <c r="I97" s="4">
        <v>1</v>
      </c>
      <c r="J97" s="4" t="s">
        <v>186</v>
      </c>
      <c r="K97" s="4"/>
      <c r="L97" s="160"/>
    </row>
    <row r="98" spans="1:12" ht="20.25" customHeight="1" x14ac:dyDescent="0.2">
      <c r="A98" s="5">
        <v>40994</v>
      </c>
      <c r="B98" s="4" t="s">
        <v>137</v>
      </c>
      <c r="C98" s="4" t="s">
        <v>168</v>
      </c>
      <c r="D98" s="4" t="s">
        <v>594</v>
      </c>
      <c r="E98" s="4" t="s">
        <v>224</v>
      </c>
      <c r="F98" s="4">
        <v>0</v>
      </c>
      <c r="G98" s="4">
        <v>2</v>
      </c>
      <c r="H98" s="4">
        <v>0</v>
      </c>
      <c r="I98" s="4">
        <v>2</v>
      </c>
      <c r="J98" s="4" t="s">
        <v>258</v>
      </c>
      <c r="K98" s="4"/>
      <c r="L98" s="160"/>
    </row>
    <row r="99" spans="1:12" ht="20.25" customHeight="1" x14ac:dyDescent="0.2">
      <c r="A99" s="5">
        <v>40996</v>
      </c>
      <c r="B99" s="4" t="s">
        <v>137</v>
      </c>
      <c r="C99" s="4" t="s">
        <v>168</v>
      </c>
      <c r="D99" s="4" t="s">
        <v>476</v>
      </c>
      <c r="E99" s="4" t="s">
        <v>224</v>
      </c>
      <c r="F99" s="4">
        <v>0</v>
      </c>
      <c r="G99" s="4">
        <v>1</v>
      </c>
      <c r="H99" s="4">
        <v>0</v>
      </c>
      <c r="I99" s="4">
        <v>1</v>
      </c>
      <c r="J99" s="4" t="s">
        <v>258</v>
      </c>
      <c r="K99" s="4"/>
      <c r="L99" s="160"/>
    </row>
    <row r="100" spans="1:12" ht="20.25" customHeight="1" x14ac:dyDescent="0.2">
      <c r="A100" s="5">
        <v>40996</v>
      </c>
      <c r="B100" s="4" t="s">
        <v>144</v>
      </c>
      <c r="C100" s="4" t="s">
        <v>173</v>
      </c>
      <c r="D100" s="4" t="s">
        <v>596</v>
      </c>
      <c r="E100" s="4" t="s">
        <v>597</v>
      </c>
      <c r="F100" s="4">
        <v>1</v>
      </c>
      <c r="G100" s="4">
        <v>0</v>
      </c>
      <c r="H100" s="4">
        <v>3</v>
      </c>
      <c r="I100" s="4">
        <v>4</v>
      </c>
      <c r="J100" s="4" t="s">
        <v>258</v>
      </c>
      <c r="K100" s="4"/>
      <c r="L100" s="160"/>
    </row>
    <row r="101" spans="1:12" ht="20.25" customHeight="1" x14ac:dyDescent="0.2">
      <c r="A101" s="5">
        <v>40997</v>
      </c>
      <c r="B101" s="4" t="s">
        <v>137</v>
      </c>
      <c r="C101" s="4" t="s">
        <v>168</v>
      </c>
      <c r="D101" s="3"/>
      <c r="E101" s="82"/>
      <c r="F101" s="4">
        <v>1</v>
      </c>
      <c r="G101" s="4">
        <v>0</v>
      </c>
      <c r="H101" s="4">
        <v>0</v>
      </c>
      <c r="I101" s="4">
        <v>1</v>
      </c>
      <c r="J101" s="4" t="s">
        <v>258</v>
      </c>
      <c r="K101" s="4"/>
      <c r="L101" s="160"/>
    </row>
    <row r="102" spans="1:12" ht="20.25" customHeight="1" x14ac:dyDescent="0.2">
      <c r="A102" s="5">
        <v>40998</v>
      </c>
      <c r="B102" s="4" t="s">
        <v>137</v>
      </c>
      <c r="C102" s="4" t="s">
        <v>16</v>
      </c>
      <c r="D102" s="4" t="s">
        <v>595</v>
      </c>
      <c r="E102" s="4" t="s">
        <v>449</v>
      </c>
      <c r="F102" s="4">
        <v>3</v>
      </c>
      <c r="G102" s="4">
        <v>1</v>
      </c>
      <c r="H102" s="4">
        <v>0</v>
      </c>
      <c r="I102" s="4">
        <v>4</v>
      </c>
      <c r="J102" s="4" t="s">
        <v>321</v>
      </c>
      <c r="K102" s="4"/>
      <c r="L102" s="160"/>
    </row>
    <row r="103" spans="1:12" ht="20.25" customHeight="1" x14ac:dyDescent="0.2">
      <c r="A103" s="5">
        <v>40999</v>
      </c>
      <c r="B103" s="4" t="s">
        <v>144</v>
      </c>
      <c r="C103" s="4" t="s">
        <v>1</v>
      </c>
      <c r="D103" s="4" t="s">
        <v>379</v>
      </c>
      <c r="E103" s="4" t="s">
        <v>162</v>
      </c>
      <c r="F103" s="4">
        <v>0</v>
      </c>
      <c r="G103" s="4">
        <v>0</v>
      </c>
      <c r="H103" s="4">
        <v>1</v>
      </c>
      <c r="I103" s="4">
        <v>1</v>
      </c>
      <c r="J103" s="4" t="s">
        <v>258</v>
      </c>
      <c r="K103" s="4"/>
      <c r="L103" s="160"/>
    </row>
    <row r="104" spans="1:12" ht="20.25" customHeight="1" thickBot="1" x14ac:dyDescent="0.25">
      <c r="A104" s="9">
        <v>40999</v>
      </c>
      <c r="B104" s="10" t="s">
        <v>135</v>
      </c>
      <c r="C104" s="10" t="s">
        <v>135</v>
      </c>
      <c r="D104" s="10" t="s">
        <v>18</v>
      </c>
      <c r="E104" s="10" t="s">
        <v>6</v>
      </c>
      <c r="F104" s="10">
        <v>2</v>
      </c>
      <c r="G104" s="10">
        <v>0</v>
      </c>
      <c r="H104" s="10">
        <v>0</v>
      </c>
      <c r="I104" s="10">
        <v>2</v>
      </c>
      <c r="J104" s="10" t="s">
        <v>107</v>
      </c>
      <c r="K104" s="15"/>
      <c r="L104" s="161"/>
    </row>
    <row r="105" spans="1:12" s="11" customFormat="1" ht="20.25" customHeight="1" x14ac:dyDescent="0.2">
      <c r="A105" s="5">
        <v>41000</v>
      </c>
      <c r="B105" s="4" t="s">
        <v>137</v>
      </c>
      <c r="C105" s="4" t="s">
        <v>168</v>
      </c>
      <c r="D105" s="4" t="s">
        <v>523</v>
      </c>
      <c r="E105" s="4" t="s">
        <v>224</v>
      </c>
      <c r="F105" s="4">
        <v>0</v>
      </c>
      <c r="G105" s="4">
        <v>1</v>
      </c>
      <c r="H105" s="4">
        <v>0</v>
      </c>
      <c r="I105" s="4">
        <v>1</v>
      </c>
      <c r="J105" s="4" t="s">
        <v>259</v>
      </c>
      <c r="K105" s="15" t="s">
        <v>524</v>
      </c>
      <c r="L105" s="160"/>
    </row>
    <row r="106" spans="1:12" ht="20.25" customHeight="1" x14ac:dyDescent="0.2">
      <c r="A106" s="5">
        <v>41000</v>
      </c>
      <c r="B106" s="4" t="s">
        <v>143</v>
      </c>
      <c r="C106" s="4" t="s">
        <v>17</v>
      </c>
      <c r="D106" s="4" t="s">
        <v>324</v>
      </c>
      <c r="E106" s="4" t="s">
        <v>6</v>
      </c>
      <c r="F106" s="4">
        <v>0</v>
      </c>
      <c r="G106" s="4">
        <v>1</v>
      </c>
      <c r="H106" s="4">
        <v>9</v>
      </c>
      <c r="I106" s="4">
        <v>10</v>
      </c>
      <c r="J106" s="4" t="s">
        <v>258</v>
      </c>
      <c r="K106" s="4"/>
      <c r="L106" s="160"/>
    </row>
    <row r="107" spans="1:12" ht="20.25" customHeight="1" x14ac:dyDescent="0.2">
      <c r="A107" s="5">
        <v>41000</v>
      </c>
      <c r="B107" s="4" t="s">
        <v>136</v>
      </c>
      <c r="C107" s="4" t="s">
        <v>136</v>
      </c>
      <c r="D107" s="114" t="s">
        <v>236</v>
      </c>
      <c r="E107" s="4" t="s">
        <v>325</v>
      </c>
      <c r="F107" s="4">
        <v>0</v>
      </c>
      <c r="G107" s="4">
        <v>0</v>
      </c>
      <c r="H107" s="4">
        <v>1</v>
      </c>
      <c r="I107" s="4">
        <v>1</v>
      </c>
      <c r="J107" s="4" t="s">
        <v>108</v>
      </c>
      <c r="K107" s="4"/>
      <c r="L107" s="160"/>
    </row>
    <row r="108" spans="1:12" ht="20.25" customHeight="1" x14ac:dyDescent="0.2">
      <c r="A108" s="5">
        <v>41001</v>
      </c>
      <c r="B108" s="4" t="s">
        <v>136</v>
      </c>
      <c r="C108" s="4" t="s">
        <v>136</v>
      </c>
      <c r="D108" s="7" t="s">
        <v>525</v>
      </c>
      <c r="E108" s="4" t="s">
        <v>529</v>
      </c>
      <c r="F108" s="4">
        <v>1</v>
      </c>
      <c r="G108" s="4">
        <v>1</v>
      </c>
      <c r="H108" s="4">
        <v>0</v>
      </c>
      <c r="I108" s="4">
        <v>2</v>
      </c>
      <c r="J108" s="4" t="s">
        <v>526</v>
      </c>
      <c r="K108" s="4" t="s">
        <v>527</v>
      </c>
      <c r="L108" s="160"/>
    </row>
    <row r="109" spans="1:12" ht="20.25" customHeight="1" x14ac:dyDescent="0.2">
      <c r="A109" s="5">
        <v>41001</v>
      </c>
      <c r="B109" s="4" t="s">
        <v>135</v>
      </c>
      <c r="C109" s="4" t="s">
        <v>135</v>
      </c>
      <c r="D109" s="114" t="s">
        <v>528</v>
      </c>
      <c r="E109" s="3"/>
      <c r="F109" s="4">
        <v>0</v>
      </c>
      <c r="G109" s="4">
        <v>0</v>
      </c>
      <c r="H109" s="4">
        <v>2</v>
      </c>
      <c r="I109" s="4">
        <v>2</v>
      </c>
      <c r="J109" s="4" t="s">
        <v>186</v>
      </c>
      <c r="K109" s="4"/>
      <c r="L109" s="160"/>
    </row>
    <row r="110" spans="1:12" ht="20.25" customHeight="1" x14ac:dyDescent="0.2">
      <c r="A110" s="5">
        <v>41001</v>
      </c>
      <c r="B110" s="4" t="s">
        <v>135</v>
      </c>
      <c r="C110" s="4" t="s">
        <v>135</v>
      </c>
      <c r="D110" s="114" t="s">
        <v>530</v>
      </c>
      <c r="E110" s="4" t="s">
        <v>6</v>
      </c>
      <c r="F110" s="4">
        <v>2</v>
      </c>
      <c r="G110" s="4">
        <v>0</v>
      </c>
      <c r="H110" s="4">
        <v>0</v>
      </c>
      <c r="I110" s="4">
        <v>2</v>
      </c>
      <c r="J110" s="4" t="s">
        <v>258</v>
      </c>
      <c r="K110" s="4"/>
      <c r="L110" s="160"/>
    </row>
    <row r="111" spans="1:12" ht="20.25" customHeight="1" x14ac:dyDescent="0.2">
      <c r="A111" s="5">
        <v>41001</v>
      </c>
      <c r="B111" s="4" t="s">
        <v>135</v>
      </c>
      <c r="C111" s="4" t="s">
        <v>135</v>
      </c>
      <c r="D111" s="114" t="s">
        <v>236</v>
      </c>
      <c r="E111" s="3"/>
      <c r="F111" s="4">
        <v>0</v>
      </c>
      <c r="G111" s="4">
        <v>0</v>
      </c>
      <c r="H111" s="4">
        <v>0</v>
      </c>
      <c r="I111" s="4">
        <v>1</v>
      </c>
      <c r="J111" s="4" t="s">
        <v>108</v>
      </c>
      <c r="K111" s="4"/>
      <c r="L111" s="160"/>
    </row>
    <row r="112" spans="1:12" ht="20.25" customHeight="1" x14ac:dyDescent="0.2">
      <c r="A112" s="5">
        <v>41001</v>
      </c>
      <c r="B112" s="4" t="s">
        <v>135</v>
      </c>
      <c r="C112" s="4" t="s">
        <v>135</v>
      </c>
      <c r="D112" s="114" t="s">
        <v>531</v>
      </c>
      <c r="E112" s="4" t="s">
        <v>529</v>
      </c>
      <c r="F112" s="4">
        <v>1</v>
      </c>
      <c r="G112" s="4">
        <v>0</v>
      </c>
      <c r="H112" s="4">
        <v>0</v>
      </c>
      <c r="I112" s="4">
        <v>1</v>
      </c>
      <c r="J112" s="4" t="s">
        <v>532</v>
      </c>
      <c r="K112" s="4"/>
      <c r="L112" s="160"/>
    </row>
    <row r="113" spans="1:12" ht="20.25" customHeight="1" x14ac:dyDescent="0.2">
      <c r="A113" s="5">
        <v>41001</v>
      </c>
      <c r="B113" s="4" t="s">
        <v>137</v>
      </c>
      <c r="C113" s="4" t="s">
        <v>168</v>
      </c>
      <c r="D113" s="114" t="s">
        <v>533</v>
      </c>
      <c r="E113" s="4" t="s">
        <v>402</v>
      </c>
      <c r="F113" s="4">
        <v>0</v>
      </c>
      <c r="G113" s="4">
        <v>1</v>
      </c>
      <c r="H113" s="4">
        <v>0</v>
      </c>
      <c r="I113" s="4">
        <v>1</v>
      </c>
      <c r="J113" s="4" t="s">
        <v>258</v>
      </c>
      <c r="K113" s="15" t="s">
        <v>534</v>
      </c>
      <c r="L113" s="160"/>
    </row>
    <row r="114" spans="1:12" ht="20.25" customHeight="1" x14ac:dyDescent="0.2">
      <c r="A114" s="5">
        <v>41002</v>
      </c>
      <c r="B114" s="4" t="s">
        <v>137</v>
      </c>
      <c r="C114" s="4" t="s">
        <v>168</v>
      </c>
      <c r="D114" s="114" t="s">
        <v>536</v>
      </c>
      <c r="E114" s="3"/>
      <c r="F114" s="4">
        <v>1</v>
      </c>
      <c r="G114" s="4">
        <v>0</v>
      </c>
      <c r="H114" s="4">
        <v>1</v>
      </c>
      <c r="I114" s="4">
        <v>2</v>
      </c>
      <c r="J114" s="4" t="s">
        <v>535</v>
      </c>
      <c r="K114" s="4"/>
      <c r="L114" s="160"/>
    </row>
    <row r="115" spans="1:12" ht="20.25" customHeight="1" x14ac:dyDescent="0.2">
      <c r="A115" s="5">
        <v>41003</v>
      </c>
      <c r="B115" s="4" t="s">
        <v>137</v>
      </c>
      <c r="C115" s="4" t="s">
        <v>168</v>
      </c>
      <c r="D115" s="114" t="s">
        <v>326</v>
      </c>
      <c r="E115" s="4" t="s">
        <v>6</v>
      </c>
      <c r="F115" s="4">
        <v>11</v>
      </c>
      <c r="G115" s="4">
        <v>0</v>
      </c>
      <c r="H115" s="4">
        <v>0</v>
      </c>
      <c r="I115" s="4">
        <v>11</v>
      </c>
      <c r="J115" s="4" t="s">
        <v>327</v>
      </c>
      <c r="K115" s="4"/>
      <c r="L115" s="160"/>
    </row>
    <row r="116" spans="1:12" s="11" customFormat="1" ht="20.25" customHeight="1" x14ac:dyDescent="0.2">
      <c r="A116" s="5">
        <v>41007</v>
      </c>
      <c r="B116" s="4" t="s">
        <v>160</v>
      </c>
      <c r="C116" s="4" t="s">
        <v>160</v>
      </c>
      <c r="D116" s="114" t="s">
        <v>19</v>
      </c>
      <c r="E116" s="4" t="s">
        <v>6</v>
      </c>
      <c r="F116" s="4">
        <v>0</v>
      </c>
      <c r="G116" s="4">
        <v>0</v>
      </c>
      <c r="H116" s="4">
        <v>2</v>
      </c>
      <c r="I116" s="4">
        <v>2</v>
      </c>
      <c r="J116" s="4" t="s">
        <v>258</v>
      </c>
      <c r="K116" s="4"/>
      <c r="L116" s="160"/>
    </row>
    <row r="117" spans="1:12" s="11" customFormat="1" ht="20.25" customHeight="1" x14ac:dyDescent="0.2">
      <c r="A117" s="5">
        <v>41007</v>
      </c>
      <c r="B117" s="4" t="s">
        <v>136</v>
      </c>
      <c r="C117" s="4" t="s">
        <v>136</v>
      </c>
      <c r="D117" s="114" t="s">
        <v>199</v>
      </c>
      <c r="E117" s="4" t="s">
        <v>43</v>
      </c>
      <c r="F117" s="4">
        <v>38</v>
      </c>
      <c r="G117" s="7">
        <v>0</v>
      </c>
      <c r="H117" s="7">
        <v>1</v>
      </c>
      <c r="I117" s="7">
        <v>39</v>
      </c>
      <c r="J117" s="4" t="s">
        <v>260</v>
      </c>
      <c r="K117" s="4"/>
      <c r="L117" s="160"/>
    </row>
    <row r="118" spans="1:12" s="11" customFormat="1" ht="20.25" customHeight="1" x14ac:dyDescent="0.2">
      <c r="A118" s="5">
        <v>41007</v>
      </c>
      <c r="B118" s="4" t="s">
        <v>158</v>
      </c>
      <c r="C118" s="4" t="s">
        <v>169</v>
      </c>
      <c r="D118" s="114" t="s">
        <v>236</v>
      </c>
      <c r="E118" s="4" t="s">
        <v>225</v>
      </c>
      <c r="F118" s="4">
        <v>0</v>
      </c>
      <c r="G118" s="4">
        <v>0</v>
      </c>
      <c r="H118" s="4">
        <v>0</v>
      </c>
      <c r="I118" s="4">
        <v>0</v>
      </c>
      <c r="J118" s="4" t="s">
        <v>108</v>
      </c>
      <c r="K118" s="4"/>
      <c r="L118" s="160"/>
    </row>
    <row r="119" spans="1:12" s="11" customFormat="1" ht="20.25" customHeight="1" x14ac:dyDescent="0.2">
      <c r="A119" s="5">
        <v>41007</v>
      </c>
      <c r="B119" s="4" t="s">
        <v>144</v>
      </c>
      <c r="C119" s="4" t="s">
        <v>1</v>
      </c>
      <c r="D119" s="114" t="s">
        <v>537</v>
      </c>
      <c r="E119" s="4" t="s">
        <v>403</v>
      </c>
      <c r="F119" s="4">
        <v>1</v>
      </c>
      <c r="G119" s="4">
        <v>0</v>
      </c>
      <c r="H119" s="4">
        <v>0</v>
      </c>
      <c r="I119" s="4">
        <v>1</v>
      </c>
      <c r="J119" s="4" t="s">
        <v>258</v>
      </c>
      <c r="K119" s="4"/>
      <c r="L119" s="160"/>
    </row>
    <row r="120" spans="1:12" s="30" customFormat="1" ht="20.25" customHeight="1" x14ac:dyDescent="0.2">
      <c r="A120" s="5">
        <v>41008</v>
      </c>
      <c r="B120" s="4" t="s">
        <v>137</v>
      </c>
      <c r="C120" s="4" t="s">
        <v>21</v>
      </c>
      <c r="D120" s="7" t="s">
        <v>621</v>
      </c>
      <c r="E120" s="7" t="s">
        <v>377</v>
      </c>
      <c r="F120" s="7">
        <v>1</v>
      </c>
      <c r="G120" s="7">
        <v>1</v>
      </c>
      <c r="H120" s="7">
        <v>3</v>
      </c>
      <c r="I120" s="7">
        <v>5</v>
      </c>
      <c r="J120" s="7" t="s">
        <v>623</v>
      </c>
      <c r="K120" s="7"/>
      <c r="L120" s="158"/>
    </row>
    <row r="121" spans="1:12" s="11" customFormat="1" ht="20.25" customHeight="1" x14ac:dyDescent="0.2">
      <c r="A121" s="5">
        <v>41008</v>
      </c>
      <c r="B121" s="4" t="s">
        <v>137</v>
      </c>
      <c r="C121" s="4" t="s">
        <v>21</v>
      </c>
      <c r="D121" s="4" t="s">
        <v>622</v>
      </c>
      <c r="E121" s="4" t="s">
        <v>224</v>
      </c>
      <c r="F121" s="4">
        <v>0</v>
      </c>
      <c r="G121" s="4">
        <v>1</v>
      </c>
      <c r="H121" s="4">
        <v>0</v>
      </c>
      <c r="I121" s="4">
        <v>1</v>
      </c>
      <c r="J121" s="4" t="s">
        <v>258</v>
      </c>
      <c r="K121" s="4"/>
      <c r="L121" s="160"/>
    </row>
    <row r="122" spans="1:12" s="11" customFormat="1" ht="20.25" customHeight="1" x14ac:dyDescent="0.2">
      <c r="A122" s="5">
        <v>41008</v>
      </c>
      <c r="B122" s="4" t="s">
        <v>137</v>
      </c>
      <c r="C122" s="4" t="s">
        <v>168</v>
      </c>
      <c r="D122" s="4" t="s">
        <v>306</v>
      </c>
      <c r="E122" s="4" t="s">
        <v>6</v>
      </c>
      <c r="F122" s="4">
        <v>0</v>
      </c>
      <c r="G122" s="4">
        <v>1</v>
      </c>
      <c r="H122" s="4">
        <v>2</v>
      </c>
      <c r="I122" s="4">
        <v>3</v>
      </c>
      <c r="J122" s="4" t="s">
        <v>258</v>
      </c>
      <c r="K122" s="4"/>
      <c r="L122" s="160"/>
    </row>
    <row r="123" spans="1:12" s="11" customFormat="1" ht="20.25" customHeight="1" x14ac:dyDescent="0.2">
      <c r="A123" s="5">
        <v>41009</v>
      </c>
      <c r="B123" s="4" t="s">
        <v>137</v>
      </c>
      <c r="C123" s="4" t="s">
        <v>20</v>
      </c>
      <c r="D123" s="114" t="s">
        <v>404</v>
      </c>
      <c r="E123" s="4" t="s">
        <v>234</v>
      </c>
      <c r="F123" s="4">
        <v>3</v>
      </c>
      <c r="G123" s="4">
        <v>2</v>
      </c>
      <c r="H123" s="4">
        <v>5</v>
      </c>
      <c r="I123" s="4">
        <v>10</v>
      </c>
      <c r="J123" s="4" t="s">
        <v>307</v>
      </c>
      <c r="K123" s="4"/>
      <c r="L123" s="160"/>
    </row>
    <row r="124" spans="1:12" s="11" customFormat="1" ht="20.25" customHeight="1" x14ac:dyDescent="0.2">
      <c r="A124" s="5">
        <v>41011</v>
      </c>
      <c r="B124" s="4" t="s">
        <v>144</v>
      </c>
      <c r="C124" s="4" t="s">
        <v>1</v>
      </c>
      <c r="D124" s="114" t="s">
        <v>405</v>
      </c>
      <c r="E124" s="4" t="s">
        <v>406</v>
      </c>
      <c r="F124" s="4">
        <v>2</v>
      </c>
      <c r="G124" s="4">
        <v>0</v>
      </c>
      <c r="H124" s="4">
        <v>0</v>
      </c>
      <c r="I124" s="4">
        <v>2</v>
      </c>
      <c r="J124" s="4" t="s">
        <v>98</v>
      </c>
      <c r="K124" s="4"/>
      <c r="L124" s="160"/>
    </row>
    <row r="125" spans="1:12" s="11" customFormat="1" ht="20.25" customHeight="1" x14ac:dyDescent="0.2">
      <c r="A125" s="5">
        <v>41011</v>
      </c>
      <c r="B125" s="4" t="s">
        <v>137</v>
      </c>
      <c r="C125" s="4" t="s">
        <v>168</v>
      </c>
      <c r="D125" s="114" t="s">
        <v>94</v>
      </c>
      <c r="E125" s="4" t="s">
        <v>407</v>
      </c>
      <c r="F125" s="4">
        <v>1</v>
      </c>
      <c r="G125" s="4">
        <v>0</v>
      </c>
      <c r="H125" s="4">
        <v>0</v>
      </c>
      <c r="I125" s="4">
        <v>1</v>
      </c>
      <c r="J125" s="4" t="s">
        <v>327</v>
      </c>
      <c r="K125" s="4"/>
      <c r="L125" s="160"/>
    </row>
    <row r="126" spans="1:12" s="11" customFormat="1" ht="20.25" customHeight="1" x14ac:dyDescent="0.2">
      <c r="A126" s="5">
        <v>41012</v>
      </c>
      <c r="B126" s="4" t="s">
        <v>137</v>
      </c>
      <c r="C126" s="4" t="s">
        <v>168</v>
      </c>
      <c r="D126" s="7" t="s">
        <v>161</v>
      </c>
      <c r="E126" s="4" t="s">
        <v>408</v>
      </c>
      <c r="F126" s="4">
        <v>0</v>
      </c>
      <c r="G126" s="4">
        <v>0</v>
      </c>
      <c r="H126" s="4">
        <v>0</v>
      </c>
      <c r="I126" s="4">
        <v>0</v>
      </c>
      <c r="J126" s="4" t="s">
        <v>264</v>
      </c>
      <c r="K126" s="4"/>
      <c r="L126" s="160"/>
    </row>
    <row r="127" spans="1:12" s="11" customFormat="1" ht="20.25" customHeight="1" x14ac:dyDescent="0.2">
      <c r="A127" s="5">
        <v>41013</v>
      </c>
      <c r="B127" s="4" t="s">
        <v>136</v>
      </c>
      <c r="C127" s="4" t="s">
        <v>136</v>
      </c>
      <c r="D127" s="24" t="s">
        <v>468</v>
      </c>
      <c r="E127" s="4" t="s">
        <v>81</v>
      </c>
      <c r="F127" s="4">
        <v>0</v>
      </c>
      <c r="G127" s="4">
        <v>0</v>
      </c>
      <c r="H127" s="4">
        <v>0</v>
      </c>
      <c r="I127" s="4">
        <v>0</v>
      </c>
      <c r="J127" s="4" t="s">
        <v>258</v>
      </c>
      <c r="K127" s="4"/>
      <c r="L127" s="160"/>
    </row>
    <row r="128" spans="1:12" s="11" customFormat="1" ht="20.25" customHeight="1" x14ac:dyDescent="0.2">
      <c r="A128" s="5">
        <v>41014</v>
      </c>
      <c r="B128" s="4" t="s">
        <v>135</v>
      </c>
      <c r="C128" s="4" t="s">
        <v>135</v>
      </c>
      <c r="D128" s="114" t="s">
        <v>97</v>
      </c>
      <c r="E128" s="4" t="s">
        <v>409</v>
      </c>
      <c r="F128" s="4">
        <v>0</v>
      </c>
      <c r="G128" s="4">
        <v>0</v>
      </c>
      <c r="H128" s="4">
        <v>0</v>
      </c>
      <c r="I128" s="4">
        <v>0</v>
      </c>
      <c r="J128" s="4" t="s">
        <v>98</v>
      </c>
      <c r="K128" s="4"/>
      <c r="L128" s="160"/>
    </row>
    <row r="129" spans="1:12" s="11" customFormat="1" ht="20.25" customHeight="1" x14ac:dyDescent="0.2">
      <c r="A129" s="5">
        <v>41015</v>
      </c>
      <c r="B129" s="4" t="s">
        <v>137</v>
      </c>
      <c r="C129" s="4" t="s">
        <v>168</v>
      </c>
      <c r="D129" s="114" t="s">
        <v>236</v>
      </c>
      <c r="E129" s="4" t="s">
        <v>6</v>
      </c>
      <c r="F129" s="22">
        <v>0</v>
      </c>
      <c r="G129" s="22">
        <v>0</v>
      </c>
      <c r="H129" s="22">
        <v>0</v>
      </c>
      <c r="I129" s="22">
        <v>2</v>
      </c>
      <c r="J129" s="4" t="s">
        <v>108</v>
      </c>
      <c r="K129" s="4"/>
      <c r="L129" s="160"/>
    </row>
    <row r="130" spans="1:12" ht="20.25" customHeight="1" x14ac:dyDescent="0.2">
      <c r="A130" s="5">
        <v>41016</v>
      </c>
      <c r="B130" s="4" t="s">
        <v>137</v>
      </c>
      <c r="C130" s="4" t="s">
        <v>168</v>
      </c>
      <c r="D130" s="114" t="s">
        <v>636</v>
      </c>
      <c r="E130" s="4" t="s">
        <v>6</v>
      </c>
      <c r="F130" s="4">
        <v>0</v>
      </c>
      <c r="G130" s="4">
        <v>1</v>
      </c>
      <c r="H130" s="4">
        <v>0</v>
      </c>
      <c r="I130" s="4">
        <v>1</v>
      </c>
      <c r="J130" s="4" t="s">
        <v>259</v>
      </c>
      <c r="K130" s="4"/>
      <c r="L130" s="160"/>
    </row>
    <row r="131" spans="1:12" ht="20.25" customHeight="1" x14ac:dyDescent="0.2">
      <c r="A131" s="5">
        <v>41016</v>
      </c>
      <c r="B131" s="4" t="s">
        <v>137</v>
      </c>
      <c r="C131" s="4" t="s">
        <v>168</v>
      </c>
      <c r="D131" s="114" t="s">
        <v>637</v>
      </c>
      <c r="E131" s="4" t="s">
        <v>224</v>
      </c>
      <c r="F131" s="4">
        <v>0</v>
      </c>
      <c r="G131" s="4">
        <v>1</v>
      </c>
      <c r="H131" s="4">
        <v>0</v>
      </c>
      <c r="I131" s="4">
        <v>1</v>
      </c>
      <c r="J131" s="4" t="s">
        <v>258</v>
      </c>
      <c r="K131" s="4"/>
      <c r="L131" s="160"/>
    </row>
    <row r="132" spans="1:12" ht="20.25" customHeight="1" x14ac:dyDescent="0.2">
      <c r="A132" s="5">
        <v>41016</v>
      </c>
      <c r="B132" s="4" t="s">
        <v>137</v>
      </c>
      <c r="C132" s="4" t="s">
        <v>168</v>
      </c>
      <c r="D132" s="4" t="s">
        <v>316</v>
      </c>
      <c r="E132" s="4" t="s">
        <v>224</v>
      </c>
      <c r="F132" s="4">
        <v>1</v>
      </c>
      <c r="G132" s="4">
        <v>0</v>
      </c>
      <c r="H132" s="4">
        <v>0</v>
      </c>
      <c r="I132" s="4">
        <v>1</v>
      </c>
      <c r="J132" s="4" t="s">
        <v>262</v>
      </c>
      <c r="K132" s="4"/>
      <c r="L132" s="160"/>
    </row>
    <row r="133" spans="1:12" ht="20.25" customHeight="1" x14ac:dyDescent="0.2">
      <c r="A133" s="5">
        <v>41017</v>
      </c>
      <c r="B133" s="4" t="s">
        <v>137</v>
      </c>
      <c r="C133" s="4" t="s">
        <v>168</v>
      </c>
      <c r="D133" s="4" t="s">
        <v>638</v>
      </c>
      <c r="E133" s="4" t="s">
        <v>6</v>
      </c>
      <c r="F133" s="4">
        <v>0</v>
      </c>
      <c r="G133" s="4">
        <v>1</v>
      </c>
      <c r="H133" s="4">
        <v>0</v>
      </c>
      <c r="I133" s="4">
        <v>1</v>
      </c>
      <c r="J133" s="4" t="s">
        <v>259</v>
      </c>
      <c r="K133" s="4"/>
      <c r="L133" s="160"/>
    </row>
    <row r="134" spans="1:12" s="11" customFormat="1" ht="20.25" customHeight="1" x14ac:dyDescent="0.2">
      <c r="A134" s="5">
        <v>41017</v>
      </c>
      <c r="B134" s="4" t="s">
        <v>137</v>
      </c>
      <c r="C134" s="4" t="s">
        <v>168</v>
      </c>
      <c r="D134" s="4" t="s">
        <v>599</v>
      </c>
      <c r="E134" s="4" t="s">
        <v>6</v>
      </c>
      <c r="F134" s="4">
        <v>1</v>
      </c>
      <c r="G134" s="4">
        <v>0</v>
      </c>
      <c r="H134" s="4">
        <v>0</v>
      </c>
      <c r="I134" s="4">
        <v>1</v>
      </c>
      <c r="J134" s="4" t="s">
        <v>108</v>
      </c>
      <c r="K134" s="4"/>
      <c r="L134" s="160"/>
    </row>
    <row r="135" spans="1:12" ht="20.25" customHeight="1" x14ac:dyDescent="0.2">
      <c r="A135" s="5">
        <v>41018</v>
      </c>
      <c r="B135" s="4" t="s">
        <v>144</v>
      </c>
      <c r="C135" s="4" t="s">
        <v>173</v>
      </c>
      <c r="D135" s="4" t="s">
        <v>140</v>
      </c>
      <c r="E135" s="4" t="s">
        <v>600</v>
      </c>
      <c r="F135" s="4">
        <v>0</v>
      </c>
      <c r="G135" s="4">
        <v>1</v>
      </c>
      <c r="H135" s="4">
        <v>0</v>
      </c>
      <c r="I135" s="4">
        <v>1</v>
      </c>
      <c r="J135" s="4" t="s">
        <v>258</v>
      </c>
      <c r="K135" s="4"/>
      <c r="L135" s="160"/>
    </row>
    <row r="136" spans="1:12" ht="20.25" customHeight="1" x14ac:dyDescent="0.2">
      <c r="A136" s="5">
        <v>41018</v>
      </c>
      <c r="B136" s="4" t="s">
        <v>135</v>
      </c>
      <c r="C136" s="4" t="s">
        <v>135</v>
      </c>
      <c r="D136" s="4" t="s">
        <v>601</v>
      </c>
      <c r="E136" s="4" t="s">
        <v>6</v>
      </c>
      <c r="F136" s="4">
        <v>0</v>
      </c>
      <c r="G136" s="4">
        <v>0</v>
      </c>
      <c r="H136" s="4">
        <v>0</v>
      </c>
      <c r="I136" s="4">
        <v>0</v>
      </c>
      <c r="J136" s="4" t="s">
        <v>258</v>
      </c>
      <c r="K136" s="4"/>
      <c r="L136" s="160"/>
    </row>
    <row r="137" spans="1:12" ht="20.25" customHeight="1" x14ac:dyDescent="0.2">
      <c r="A137" s="5">
        <v>41018</v>
      </c>
      <c r="B137" s="4" t="s">
        <v>137</v>
      </c>
      <c r="C137" s="4" t="s">
        <v>168</v>
      </c>
      <c r="D137" s="4" t="s">
        <v>440</v>
      </c>
      <c r="E137" s="4" t="s">
        <v>6</v>
      </c>
      <c r="F137" s="4">
        <v>5</v>
      </c>
      <c r="G137" s="4">
        <v>0</v>
      </c>
      <c r="H137" s="4">
        <v>0</v>
      </c>
      <c r="I137" s="4">
        <v>5</v>
      </c>
      <c r="J137" s="4" t="s">
        <v>107</v>
      </c>
      <c r="K137" s="4"/>
      <c r="L137" s="160"/>
    </row>
    <row r="138" spans="1:12" ht="20.25" customHeight="1" x14ac:dyDescent="0.2">
      <c r="A138" s="5">
        <v>41020</v>
      </c>
      <c r="B138" s="4" t="s">
        <v>135</v>
      </c>
      <c r="C138" s="4" t="s">
        <v>135</v>
      </c>
      <c r="D138" s="2" t="s">
        <v>152</v>
      </c>
      <c r="E138" s="4" t="s">
        <v>6</v>
      </c>
      <c r="F138" s="4">
        <v>1</v>
      </c>
      <c r="G138" s="4">
        <v>0</v>
      </c>
      <c r="H138" s="4">
        <v>0</v>
      </c>
      <c r="I138" s="4">
        <v>1</v>
      </c>
      <c r="J138" s="4" t="s">
        <v>258</v>
      </c>
      <c r="K138" s="4"/>
      <c r="L138" s="160"/>
    </row>
    <row r="139" spans="1:12" ht="20.25" customHeight="1" x14ac:dyDescent="0.2">
      <c r="A139" s="5">
        <v>41021</v>
      </c>
      <c r="B139" s="4" t="s">
        <v>135</v>
      </c>
      <c r="C139" s="4" t="s">
        <v>135</v>
      </c>
      <c r="D139" s="4" t="s">
        <v>642</v>
      </c>
      <c r="E139" s="4" t="s">
        <v>6</v>
      </c>
      <c r="F139" s="4">
        <v>0</v>
      </c>
      <c r="G139" s="4">
        <v>1</v>
      </c>
      <c r="H139" s="4">
        <v>0</v>
      </c>
      <c r="I139" s="4">
        <v>1</v>
      </c>
      <c r="J139" s="4" t="s">
        <v>258</v>
      </c>
      <c r="K139" s="4"/>
      <c r="L139" s="160"/>
    </row>
    <row r="140" spans="1:12" ht="20.25" customHeight="1" x14ac:dyDescent="0.2">
      <c r="A140" s="5">
        <v>41023</v>
      </c>
      <c r="B140" s="4" t="s">
        <v>158</v>
      </c>
      <c r="C140" s="4" t="s">
        <v>169</v>
      </c>
      <c r="D140" s="4" t="s">
        <v>221</v>
      </c>
      <c r="E140" s="4" t="s">
        <v>121</v>
      </c>
      <c r="F140" s="4">
        <v>0</v>
      </c>
      <c r="G140" s="4">
        <v>0</v>
      </c>
      <c r="H140" s="4">
        <v>0</v>
      </c>
      <c r="I140" s="4">
        <v>0</v>
      </c>
      <c r="J140" s="4" t="s">
        <v>98</v>
      </c>
      <c r="K140" s="4"/>
      <c r="L140" s="160"/>
    </row>
    <row r="141" spans="1:12" ht="20.25" customHeight="1" x14ac:dyDescent="0.2">
      <c r="A141" s="5">
        <v>41023</v>
      </c>
      <c r="B141" s="4" t="s">
        <v>144</v>
      </c>
      <c r="C141" s="4" t="s">
        <v>173</v>
      </c>
      <c r="D141" s="4" t="s">
        <v>97</v>
      </c>
      <c r="E141" s="4" t="s">
        <v>6</v>
      </c>
      <c r="F141" s="4">
        <v>2</v>
      </c>
      <c r="G141" s="4">
        <v>3</v>
      </c>
      <c r="H141" s="4">
        <v>0</v>
      </c>
      <c r="I141" s="4">
        <v>5</v>
      </c>
      <c r="J141" s="4" t="s">
        <v>98</v>
      </c>
      <c r="K141" s="4"/>
      <c r="L141" s="160"/>
    </row>
    <row r="142" spans="1:12" ht="20.25" customHeight="1" x14ac:dyDescent="0.2">
      <c r="A142" s="5">
        <v>41024</v>
      </c>
      <c r="B142" s="4" t="s">
        <v>143</v>
      </c>
      <c r="C142" s="4" t="s">
        <v>23</v>
      </c>
      <c r="D142" s="4" t="s">
        <v>441</v>
      </c>
      <c r="E142" s="4" t="s">
        <v>442</v>
      </c>
      <c r="F142" s="4">
        <v>10</v>
      </c>
      <c r="G142" s="4">
        <v>0</v>
      </c>
      <c r="H142" s="4">
        <v>0</v>
      </c>
      <c r="I142" s="4">
        <v>10</v>
      </c>
      <c r="J142" s="4" t="s">
        <v>340</v>
      </c>
      <c r="K142" s="4"/>
      <c r="L142" s="160"/>
    </row>
    <row r="143" spans="1:12" ht="20.25" customHeight="1" x14ac:dyDescent="0.2">
      <c r="A143" s="5">
        <v>41024</v>
      </c>
      <c r="B143" s="4" t="s">
        <v>135</v>
      </c>
      <c r="C143" s="4" t="s">
        <v>135</v>
      </c>
      <c r="D143" s="4" t="s">
        <v>443</v>
      </c>
      <c r="E143" s="4" t="s">
        <v>225</v>
      </c>
      <c r="F143" s="4">
        <v>0</v>
      </c>
      <c r="G143" s="4">
        <v>0</v>
      </c>
      <c r="H143" s="4">
        <v>0</v>
      </c>
      <c r="I143" s="4">
        <v>0</v>
      </c>
      <c r="J143" s="4" t="s">
        <v>258</v>
      </c>
      <c r="K143" s="4"/>
      <c r="L143" s="160"/>
    </row>
    <row r="144" spans="1:12" ht="20.25" customHeight="1" x14ac:dyDescent="0.2">
      <c r="A144" s="5">
        <v>41024</v>
      </c>
      <c r="B144" s="4" t="s">
        <v>157</v>
      </c>
      <c r="C144" s="4" t="s">
        <v>157</v>
      </c>
      <c r="D144" s="4" t="s">
        <v>202</v>
      </c>
      <c r="E144" s="4" t="s">
        <v>203</v>
      </c>
      <c r="F144" s="4">
        <v>0</v>
      </c>
      <c r="G144" s="4">
        <v>2</v>
      </c>
      <c r="H144" s="4">
        <v>0</v>
      </c>
      <c r="I144" s="4">
        <v>2</v>
      </c>
      <c r="J144" s="4" t="s">
        <v>321</v>
      </c>
      <c r="K144" s="4"/>
      <c r="L144" s="160"/>
    </row>
    <row r="145" spans="1:12" ht="20.25" customHeight="1" x14ac:dyDescent="0.2">
      <c r="A145" s="5">
        <v>41024</v>
      </c>
      <c r="B145" s="4" t="s">
        <v>137</v>
      </c>
      <c r="C145" s="4" t="s">
        <v>168</v>
      </c>
      <c r="D145" s="4" t="s">
        <v>639</v>
      </c>
      <c r="E145" s="3"/>
      <c r="F145" s="4">
        <v>0</v>
      </c>
      <c r="G145" s="4">
        <v>1</v>
      </c>
      <c r="H145" s="4">
        <v>1</v>
      </c>
      <c r="I145" s="4">
        <v>2</v>
      </c>
      <c r="J145" s="4" t="s">
        <v>259</v>
      </c>
      <c r="K145" s="4"/>
      <c r="L145" s="160"/>
    </row>
    <row r="146" spans="1:12" ht="20.25" customHeight="1" x14ac:dyDescent="0.2">
      <c r="A146" s="5">
        <v>41025</v>
      </c>
      <c r="B146" s="4" t="s">
        <v>136</v>
      </c>
      <c r="C146" s="4" t="s">
        <v>136</v>
      </c>
      <c r="D146" s="114" t="s">
        <v>265</v>
      </c>
      <c r="E146" s="4" t="s">
        <v>292</v>
      </c>
      <c r="F146" s="4">
        <v>4</v>
      </c>
      <c r="G146" s="4">
        <v>0</v>
      </c>
      <c r="H146" s="4">
        <v>0</v>
      </c>
      <c r="I146" s="4">
        <v>4</v>
      </c>
      <c r="J146" s="4" t="s">
        <v>229</v>
      </c>
      <c r="K146" s="4"/>
      <c r="L146" s="160"/>
    </row>
    <row r="147" spans="1:12" ht="20.25" customHeight="1" x14ac:dyDescent="0.2">
      <c r="A147" s="5">
        <v>41025</v>
      </c>
      <c r="B147" s="4" t="s">
        <v>22</v>
      </c>
      <c r="C147" s="4" t="s">
        <v>150</v>
      </c>
      <c r="D147" s="114" t="s">
        <v>265</v>
      </c>
      <c r="E147" s="4" t="s">
        <v>43</v>
      </c>
      <c r="F147" s="4">
        <v>2</v>
      </c>
      <c r="G147" s="4">
        <v>2</v>
      </c>
      <c r="H147" s="4">
        <v>1</v>
      </c>
      <c r="I147" s="4">
        <v>5</v>
      </c>
      <c r="J147" s="4" t="s">
        <v>229</v>
      </c>
      <c r="K147" s="4"/>
      <c r="L147" s="160"/>
    </row>
    <row r="148" spans="1:12" ht="20.25" customHeight="1" x14ac:dyDescent="0.2">
      <c r="A148" s="5">
        <v>41025</v>
      </c>
      <c r="B148" s="4" t="s">
        <v>136</v>
      </c>
      <c r="C148" s="4" t="s">
        <v>136</v>
      </c>
      <c r="D148" s="114" t="s">
        <v>236</v>
      </c>
      <c r="E148" s="4" t="s">
        <v>293</v>
      </c>
      <c r="F148" s="4">
        <v>0</v>
      </c>
      <c r="G148" s="4">
        <v>0</v>
      </c>
      <c r="H148" s="4">
        <v>0</v>
      </c>
      <c r="I148" s="4">
        <v>0</v>
      </c>
      <c r="J148" s="4" t="s">
        <v>108</v>
      </c>
      <c r="K148" s="4"/>
      <c r="L148" s="160"/>
    </row>
    <row r="149" spans="1:12" ht="20.25" customHeight="1" x14ac:dyDescent="0.2">
      <c r="A149" s="5">
        <v>41025</v>
      </c>
      <c r="B149" s="4" t="s">
        <v>157</v>
      </c>
      <c r="C149" s="4" t="s">
        <v>157</v>
      </c>
      <c r="D149" s="114" t="s">
        <v>204</v>
      </c>
      <c r="E149" s="4" t="s">
        <v>205</v>
      </c>
      <c r="F149" s="4">
        <v>0</v>
      </c>
      <c r="G149" s="4">
        <v>0</v>
      </c>
      <c r="H149" s="4">
        <v>0</v>
      </c>
      <c r="I149" s="4">
        <v>0</v>
      </c>
      <c r="J149" s="4" t="s">
        <v>264</v>
      </c>
      <c r="K149" s="4"/>
      <c r="L149" s="160"/>
    </row>
    <row r="150" spans="1:12" ht="20.25" customHeight="1" x14ac:dyDescent="0.2">
      <c r="A150" s="5">
        <v>41025</v>
      </c>
      <c r="B150" s="4" t="s">
        <v>144</v>
      </c>
      <c r="C150" s="4" t="s">
        <v>173</v>
      </c>
      <c r="D150" s="114" t="s">
        <v>445</v>
      </c>
      <c r="E150" s="4" t="s">
        <v>406</v>
      </c>
      <c r="F150" s="4">
        <v>1</v>
      </c>
      <c r="G150" s="4">
        <v>0</v>
      </c>
      <c r="H150" s="4">
        <v>0</v>
      </c>
      <c r="I150" s="4">
        <v>1</v>
      </c>
      <c r="J150" s="4" t="s">
        <v>186</v>
      </c>
      <c r="K150" s="4"/>
      <c r="L150" s="160"/>
    </row>
    <row r="151" spans="1:12" ht="20.25" customHeight="1" x14ac:dyDescent="0.2">
      <c r="A151" s="5">
        <v>41026</v>
      </c>
      <c r="B151" s="4" t="s">
        <v>144</v>
      </c>
      <c r="C151" s="4" t="s">
        <v>173</v>
      </c>
      <c r="D151" s="114" t="s">
        <v>446</v>
      </c>
      <c r="E151" s="4" t="s">
        <v>406</v>
      </c>
      <c r="F151" s="4">
        <v>0</v>
      </c>
      <c r="G151" s="4">
        <v>1</v>
      </c>
      <c r="H151" s="4">
        <v>0</v>
      </c>
      <c r="I151" s="4">
        <v>1</v>
      </c>
      <c r="J151" s="4" t="s">
        <v>258</v>
      </c>
      <c r="K151" s="4"/>
      <c r="L151" s="160"/>
    </row>
    <row r="152" spans="1:12" ht="20.25" customHeight="1" x14ac:dyDescent="0.2">
      <c r="A152" s="5">
        <v>41026</v>
      </c>
      <c r="B152" s="4" t="s">
        <v>136</v>
      </c>
      <c r="C152" s="4" t="s">
        <v>136</v>
      </c>
      <c r="D152" s="114" t="s">
        <v>447</v>
      </c>
      <c r="E152" s="4" t="s">
        <v>406</v>
      </c>
      <c r="F152" s="4">
        <v>0</v>
      </c>
      <c r="G152" s="4">
        <v>1</v>
      </c>
      <c r="H152" s="4">
        <v>0</v>
      </c>
      <c r="I152" s="4">
        <v>1</v>
      </c>
      <c r="J152" s="4" t="s">
        <v>258</v>
      </c>
      <c r="K152" s="4"/>
      <c r="L152" s="160"/>
    </row>
    <row r="153" spans="1:12" ht="20.25" customHeight="1" x14ac:dyDescent="0.2">
      <c r="A153" s="5">
        <v>41026</v>
      </c>
      <c r="B153" s="4" t="s">
        <v>159</v>
      </c>
      <c r="C153" s="4" t="s">
        <v>26</v>
      </c>
      <c r="D153" s="114" t="s">
        <v>216</v>
      </c>
      <c r="E153" s="4" t="s">
        <v>6</v>
      </c>
      <c r="F153" s="4">
        <v>0</v>
      </c>
      <c r="G153" s="4">
        <v>1</v>
      </c>
      <c r="H153" s="4">
        <v>0</v>
      </c>
      <c r="I153" s="4">
        <v>1</v>
      </c>
      <c r="J153" s="4" t="s">
        <v>258</v>
      </c>
      <c r="K153" s="4"/>
      <c r="L153" s="160"/>
    </row>
    <row r="154" spans="1:12" ht="20.25" customHeight="1" x14ac:dyDescent="0.2">
      <c r="A154" s="5">
        <v>41026</v>
      </c>
      <c r="B154" s="4" t="s">
        <v>159</v>
      </c>
      <c r="C154" s="4" t="s">
        <v>8</v>
      </c>
      <c r="D154" s="114" t="s">
        <v>217</v>
      </c>
      <c r="E154" s="4" t="s">
        <v>81</v>
      </c>
      <c r="F154" s="4">
        <v>0</v>
      </c>
      <c r="G154" s="4">
        <v>2</v>
      </c>
      <c r="H154" s="4">
        <v>0</v>
      </c>
      <c r="I154" s="4">
        <v>2</v>
      </c>
      <c r="J154" s="4" t="s">
        <v>259</v>
      </c>
      <c r="K154" s="4"/>
      <c r="L154" s="160"/>
    </row>
    <row r="155" spans="1:12" ht="20.25" customHeight="1" x14ac:dyDescent="0.2">
      <c r="A155" s="5">
        <v>41028</v>
      </c>
      <c r="B155" s="4" t="s">
        <v>135</v>
      </c>
      <c r="C155" s="4" t="s">
        <v>135</v>
      </c>
      <c r="D155" s="114" t="s">
        <v>444</v>
      </c>
      <c r="E155" s="4" t="s">
        <v>377</v>
      </c>
      <c r="F155" s="4">
        <v>18</v>
      </c>
      <c r="G155" s="4">
        <v>0</v>
      </c>
      <c r="H155" s="4">
        <v>0</v>
      </c>
      <c r="I155" s="4">
        <v>18</v>
      </c>
      <c r="J155" s="4" t="s">
        <v>439</v>
      </c>
      <c r="K155" s="4"/>
      <c r="L155" s="160"/>
    </row>
    <row r="156" spans="1:12" ht="20.25" customHeight="1" x14ac:dyDescent="0.2">
      <c r="A156" s="5">
        <v>41028</v>
      </c>
      <c r="B156" s="4" t="s">
        <v>137</v>
      </c>
      <c r="C156" s="4" t="s">
        <v>168</v>
      </c>
      <c r="D156" s="114" t="s">
        <v>167</v>
      </c>
      <c r="E156" s="4" t="s">
        <v>6</v>
      </c>
      <c r="F156" s="4">
        <v>5</v>
      </c>
      <c r="G156" s="4">
        <v>0</v>
      </c>
      <c r="H156" s="4">
        <v>0</v>
      </c>
      <c r="I156" s="4">
        <v>5</v>
      </c>
      <c r="J156" s="4" t="s">
        <v>260</v>
      </c>
      <c r="K156" s="4"/>
      <c r="L156" s="160"/>
    </row>
    <row r="157" spans="1:12" ht="20.25" customHeight="1" x14ac:dyDescent="0.2">
      <c r="A157" s="5">
        <v>41029</v>
      </c>
      <c r="B157" s="4" t="s">
        <v>24</v>
      </c>
      <c r="C157" s="4" t="s">
        <v>31</v>
      </c>
      <c r="D157" s="114" t="s">
        <v>219</v>
      </c>
      <c r="E157" s="4" t="s">
        <v>220</v>
      </c>
      <c r="F157" s="4">
        <v>0</v>
      </c>
      <c r="G157" s="4">
        <v>0</v>
      </c>
      <c r="H157" s="4">
        <v>3</v>
      </c>
      <c r="I157" s="4">
        <v>11</v>
      </c>
      <c r="J157" s="4" t="s">
        <v>258</v>
      </c>
      <c r="K157" s="41"/>
      <c r="L157" s="160"/>
    </row>
    <row r="158" spans="1:12" ht="20.25" customHeight="1" x14ac:dyDescent="0.2">
      <c r="A158" s="5">
        <v>41029</v>
      </c>
      <c r="B158" s="4" t="s">
        <v>144</v>
      </c>
      <c r="C158" s="4" t="s">
        <v>1</v>
      </c>
      <c r="D158" s="4" t="s">
        <v>536</v>
      </c>
      <c r="E158" s="3"/>
      <c r="F158" s="4">
        <v>3</v>
      </c>
      <c r="G158" s="4">
        <v>0</v>
      </c>
      <c r="H158" s="4">
        <v>0</v>
      </c>
      <c r="I158" s="4">
        <v>3</v>
      </c>
      <c r="J158" s="4" t="s">
        <v>260</v>
      </c>
      <c r="K158" s="4"/>
      <c r="L158" s="160"/>
    </row>
    <row r="159" spans="1:12" ht="20.25" customHeight="1" thickBot="1" x14ac:dyDescent="0.25">
      <c r="A159" s="9">
        <v>41029</v>
      </c>
      <c r="B159" s="10" t="s">
        <v>27</v>
      </c>
      <c r="C159" s="10" t="s">
        <v>28</v>
      </c>
      <c r="D159" s="10" t="s">
        <v>448</v>
      </c>
      <c r="E159" s="23"/>
      <c r="F159" s="10">
        <v>0</v>
      </c>
      <c r="G159" s="10">
        <v>1</v>
      </c>
      <c r="H159" s="10">
        <v>0</v>
      </c>
      <c r="I159" s="10">
        <v>1</v>
      </c>
      <c r="J159" s="10" t="s">
        <v>258</v>
      </c>
      <c r="K159" s="10"/>
      <c r="L159" s="161"/>
    </row>
    <row r="160" spans="1:12" ht="20.25" customHeight="1" x14ac:dyDescent="0.2">
      <c r="A160" s="5">
        <v>41031</v>
      </c>
      <c r="B160" s="4" t="s">
        <v>144</v>
      </c>
      <c r="C160" s="4" t="s">
        <v>1</v>
      </c>
      <c r="D160" s="4" t="s">
        <v>376</v>
      </c>
      <c r="E160" s="4" t="s">
        <v>399</v>
      </c>
      <c r="F160" s="4">
        <v>56</v>
      </c>
      <c r="G160" s="4">
        <v>0</v>
      </c>
      <c r="H160" s="4">
        <v>0</v>
      </c>
      <c r="I160" s="4">
        <v>56</v>
      </c>
      <c r="J160" s="4" t="s">
        <v>107</v>
      </c>
      <c r="K160" s="4" t="s">
        <v>643</v>
      </c>
      <c r="L160" s="160"/>
    </row>
    <row r="161" spans="1:12" ht="20.25" customHeight="1" x14ac:dyDescent="0.2">
      <c r="A161" s="5">
        <v>41031</v>
      </c>
      <c r="B161" s="4" t="s">
        <v>135</v>
      </c>
      <c r="C161" s="4" t="s">
        <v>135</v>
      </c>
      <c r="D161" s="3"/>
      <c r="E161" s="4" t="s">
        <v>224</v>
      </c>
      <c r="F161" s="4">
        <v>0</v>
      </c>
      <c r="G161" s="4">
        <v>1</v>
      </c>
      <c r="H161" s="4">
        <v>0</v>
      </c>
      <c r="I161" s="4">
        <v>1</v>
      </c>
      <c r="J161" s="4" t="s">
        <v>258</v>
      </c>
      <c r="K161" s="4"/>
      <c r="L161" s="160"/>
    </row>
    <row r="162" spans="1:12" ht="20.25" customHeight="1" x14ac:dyDescent="0.2">
      <c r="A162" s="5">
        <v>41032</v>
      </c>
      <c r="B162" s="4" t="s">
        <v>159</v>
      </c>
      <c r="C162" s="4" t="s">
        <v>26</v>
      </c>
      <c r="D162" s="4" t="s">
        <v>97</v>
      </c>
      <c r="E162" s="4" t="s">
        <v>346</v>
      </c>
      <c r="F162" s="4">
        <v>0</v>
      </c>
      <c r="G162" s="4">
        <v>1</v>
      </c>
      <c r="H162" s="4">
        <v>0</v>
      </c>
      <c r="I162" s="4">
        <v>1</v>
      </c>
      <c r="J162" s="4" t="s">
        <v>98</v>
      </c>
      <c r="K162" s="4"/>
      <c r="L162" s="160"/>
    </row>
    <row r="163" spans="1:12" s="11" customFormat="1" ht="20.25" customHeight="1" x14ac:dyDescent="0.2">
      <c r="A163" s="5">
        <v>41033</v>
      </c>
      <c r="B163" s="4" t="s">
        <v>137</v>
      </c>
      <c r="C163" s="4" t="s">
        <v>25</v>
      </c>
      <c r="D163" s="4" t="s">
        <v>548</v>
      </c>
      <c r="E163" s="4" t="s">
        <v>6</v>
      </c>
      <c r="F163" s="4">
        <v>0</v>
      </c>
      <c r="G163" s="4">
        <v>2</v>
      </c>
      <c r="H163" s="4">
        <v>0</v>
      </c>
      <c r="I163" s="4">
        <v>2</v>
      </c>
      <c r="J163" s="4" t="s">
        <v>258</v>
      </c>
      <c r="K163" s="4"/>
      <c r="L163" s="160"/>
    </row>
    <row r="164" spans="1:12" ht="20.25" customHeight="1" x14ac:dyDescent="0.2">
      <c r="A164" s="5">
        <v>41034</v>
      </c>
      <c r="B164" s="4" t="s">
        <v>135</v>
      </c>
      <c r="C164" s="4" t="s">
        <v>135</v>
      </c>
      <c r="D164" s="3"/>
      <c r="E164" s="3"/>
      <c r="F164" s="4">
        <v>0</v>
      </c>
      <c r="G164" s="4">
        <v>2</v>
      </c>
      <c r="H164" s="4">
        <v>0</v>
      </c>
      <c r="I164" s="4">
        <v>2</v>
      </c>
      <c r="J164" s="4" t="s">
        <v>258</v>
      </c>
      <c r="K164" s="4"/>
      <c r="L164" s="160"/>
    </row>
    <row r="165" spans="1:12" ht="20.25" customHeight="1" x14ac:dyDescent="0.2">
      <c r="A165" s="5">
        <v>41034</v>
      </c>
      <c r="B165" s="4" t="s">
        <v>137</v>
      </c>
      <c r="C165" s="4" t="s">
        <v>168</v>
      </c>
      <c r="D165" s="4" t="s">
        <v>323</v>
      </c>
      <c r="E165" s="4" t="s">
        <v>6</v>
      </c>
      <c r="F165" s="4">
        <v>3</v>
      </c>
      <c r="G165" s="4">
        <v>0</v>
      </c>
      <c r="H165" s="4">
        <v>0</v>
      </c>
      <c r="I165" s="4">
        <v>3</v>
      </c>
      <c r="J165" s="4" t="s">
        <v>258</v>
      </c>
      <c r="K165" s="4"/>
      <c r="L165" s="160"/>
    </row>
    <row r="166" spans="1:12" ht="20.25" customHeight="1" x14ac:dyDescent="0.2">
      <c r="A166" s="5">
        <v>41036</v>
      </c>
      <c r="B166" s="4" t="s">
        <v>160</v>
      </c>
      <c r="C166" s="4" t="s">
        <v>160</v>
      </c>
      <c r="D166" s="4" t="s">
        <v>581</v>
      </c>
      <c r="E166" s="4" t="s">
        <v>225</v>
      </c>
      <c r="F166" s="4">
        <v>0</v>
      </c>
      <c r="G166" s="4">
        <v>0</v>
      </c>
      <c r="H166" s="4">
        <v>0</v>
      </c>
      <c r="I166" s="4">
        <v>0</v>
      </c>
      <c r="J166" s="4" t="s">
        <v>194</v>
      </c>
      <c r="K166" s="4"/>
      <c r="L166" s="160"/>
    </row>
    <row r="167" spans="1:12" ht="20.25" customHeight="1" x14ac:dyDescent="0.2">
      <c r="A167" s="5">
        <v>41038</v>
      </c>
      <c r="B167" s="4" t="s">
        <v>137</v>
      </c>
      <c r="C167" s="4" t="s">
        <v>168</v>
      </c>
      <c r="D167" s="4" t="s">
        <v>7</v>
      </c>
      <c r="E167" s="4" t="s">
        <v>6</v>
      </c>
      <c r="F167" s="4">
        <v>2</v>
      </c>
      <c r="G167" s="4">
        <v>0</v>
      </c>
      <c r="H167" s="4">
        <v>2</v>
      </c>
      <c r="I167" s="4">
        <v>4</v>
      </c>
      <c r="J167" s="4" t="s">
        <v>107</v>
      </c>
      <c r="K167" s="4"/>
      <c r="L167" s="160"/>
    </row>
    <row r="168" spans="1:12" ht="20.25" customHeight="1" x14ac:dyDescent="0.2">
      <c r="A168" s="5">
        <v>41040</v>
      </c>
      <c r="B168" s="4" t="s">
        <v>137</v>
      </c>
      <c r="C168" s="4" t="s">
        <v>168</v>
      </c>
      <c r="D168" s="4" t="s">
        <v>236</v>
      </c>
      <c r="E168" s="4" t="s">
        <v>273</v>
      </c>
      <c r="F168" s="4">
        <v>0</v>
      </c>
      <c r="G168" s="4">
        <v>0</v>
      </c>
      <c r="H168" s="4">
        <v>0</v>
      </c>
      <c r="I168" s="4">
        <v>0</v>
      </c>
      <c r="J168" s="4" t="s">
        <v>108</v>
      </c>
      <c r="K168" s="4"/>
      <c r="L168" s="160"/>
    </row>
    <row r="169" spans="1:12" ht="20.25" customHeight="1" x14ac:dyDescent="0.2">
      <c r="A169" s="5">
        <v>41040</v>
      </c>
      <c r="B169" s="4" t="s">
        <v>135</v>
      </c>
      <c r="C169" s="4" t="s">
        <v>135</v>
      </c>
      <c r="D169" s="4" t="s">
        <v>99</v>
      </c>
      <c r="E169" s="4" t="s">
        <v>224</v>
      </c>
      <c r="F169" s="4">
        <v>1</v>
      </c>
      <c r="G169" s="4">
        <v>0</v>
      </c>
      <c r="H169" s="4">
        <v>0</v>
      </c>
      <c r="I169" s="4">
        <v>1</v>
      </c>
      <c r="J169" s="4" t="s">
        <v>262</v>
      </c>
      <c r="K169" s="4">
        <f>SUM(I138:I139,I143,I155,I161,I164,I169)</f>
        <v>24</v>
      </c>
      <c r="L169" s="160"/>
    </row>
    <row r="170" spans="1:12" ht="20.25" customHeight="1" x14ac:dyDescent="0.2">
      <c r="A170" s="5">
        <v>41040</v>
      </c>
      <c r="B170" s="4" t="s">
        <v>160</v>
      </c>
      <c r="C170" s="4" t="s">
        <v>30</v>
      </c>
      <c r="D170" s="4" t="s">
        <v>80</v>
      </c>
      <c r="E170" s="3"/>
      <c r="F170" s="4">
        <v>0</v>
      </c>
      <c r="G170" s="4">
        <v>2</v>
      </c>
      <c r="H170" s="4">
        <v>1</v>
      </c>
      <c r="I170" s="4">
        <v>3</v>
      </c>
      <c r="J170" s="4" t="s">
        <v>321</v>
      </c>
      <c r="K170" s="4"/>
      <c r="L170" s="160"/>
    </row>
    <row r="171" spans="1:12" ht="20.25" customHeight="1" x14ac:dyDescent="0.2">
      <c r="A171" s="5">
        <v>41040</v>
      </c>
      <c r="B171" s="4" t="s">
        <v>24</v>
      </c>
      <c r="C171" s="4" t="s">
        <v>31</v>
      </c>
      <c r="D171" s="4" t="s">
        <v>138</v>
      </c>
      <c r="E171" s="4" t="s">
        <v>225</v>
      </c>
      <c r="F171" s="4">
        <v>0</v>
      </c>
      <c r="G171" s="4">
        <v>0</v>
      </c>
      <c r="H171" s="4">
        <v>0</v>
      </c>
      <c r="I171" s="4">
        <v>0</v>
      </c>
      <c r="J171" s="4" t="s">
        <v>258</v>
      </c>
      <c r="K171" s="4"/>
      <c r="L171" s="160"/>
    </row>
    <row r="172" spans="1:12" ht="20.25" customHeight="1" x14ac:dyDescent="0.2">
      <c r="A172" s="5">
        <v>41040</v>
      </c>
      <c r="B172" s="4" t="s">
        <v>136</v>
      </c>
      <c r="C172" s="4" t="s">
        <v>136</v>
      </c>
      <c r="D172" s="24" t="s">
        <v>466</v>
      </c>
      <c r="E172" s="4" t="s">
        <v>224</v>
      </c>
      <c r="F172" s="4">
        <v>1</v>
      </c>
      <c r="G172" s="4">
        <v>1</v>
      </c>
      <c r="H172" s="4">
        <v>0</v>
      </c>
      <c r="I172" s="4">
        <v>2</v>
      </c>
      <c r="J172" s="4" t="s">
        <v>186</v>
      </c>
      <c r="K172" s="4"/>
      <c r="L172" s="160"/>
    </row>
    <row r="173" spans="1:12" ht="20.25" customHeight="1" x14ac:dyDescent="0.2">
      <c r="A173" s="5">
        <v>41041</v>
      </c>
      <c r="B173" s="4" t="s">
        <v>136</v>
      </c>
      <c r="C173" s="4" t="s">
        <v>136</v>
      </c>
      <c r="D173" s="4" t="s">
        <v>33</v>
      </c>
      <c r="E173" s="4" t="s">
        <v>6</v>
      </c>
      <c r="F173" s="4">
        <v>0</v>
      </c>
      <c r="G173" s="4">
        <v>1</v>
      </c>
      <c r="H173" s="4">
        <v>1</v>
      </c>
      <c r="I173" s="4">
        <v>2</v>
      </c>
      <c r="J173" s="4" t="s">
        <v>258</v>
      </c>
      <c r="K173" s="4"/>
      <c r="L173" s="160"/>
    </row>
    <row r="174" spans="1:12" ht="20.25" customHeight="1" x14ac:dyDescent="0.2">
      <c r="A174" s="5">
        <v>41041</v>
      </c>
      <c r="B174" s="4" t="s">
        <v>137</v>
      </c>
      <c r="C174" s="4" t="s">
        <v>32</v>
      </c>
      <c r="D174" s="4" t="s">
        <v>138</v>
      </c>
      <c r="E174" s="4" t="s">
        <v>118</v>
      </c>
      <c r="F174" s="4">
        <v>1</v>
      </c>
      <c r="G174" s="4">
        <v>2</v>
      </c>
      <c r="H174" s="4">
        <v>0</v>
      </c>
      <c r="I174" s="4">
        <v>3</v>
      </c>
      <c r="J174" s="4" t="s">
        <v>258</v>
      </c>
      <c r="K174" s="4"/>
      <c r="L174" s="160"/>
    </row>
    <row r="175" spans="1:12" ht="20.25" customHeight="1" x14ac:dyDescent="0.2">
      <c r="A175" s="5">
        <v>41042</v>
      </c>
      <c r="B175" s="4" t="s">
        <v>135</v>
      </c>
      <c r="C175" s="4" t="s">
        <v>135</v>
      </c>
      <c r="D175" s="4" t="s">
        <v>117</v>
      </c>
      <c r="E175" s="4" t="s">
        <v>6</v>
      </c>
      <c r="F175" s="4">
        <v>2</v>
      </c>
      <c r="G175" s="4">
        <v>1</v>
      </c>
      <c r="H175" s="4">
        <v>0</v>
      </c>
      <c r="I175" s="4">
        <v>3</v>
      </c>
      <c r="J175" s="4" t="s">
        <v>98</v>
      </c>
      <c r="K175" s="4">
        <f>SUM(I175,I177,I201:I202,I209,I213,I224,I237:I238,I246,I256:I258,I264,I291,I312,I324,I353,I355,I386,I399,I405,I418,I428,I431:I434,I185,I189)</f>
        <v>55</v>
      </c>
      <c r="L175" s="160"/>
    </row>
    <row r="176" spans="1:12" ht="20.25" customHeight="1" x14ac:dyDescent="0.2">
      <c r="A176" s="5">
        <v>41042</v>
      </c>
      <c r="B176" s="4" t="s">
        <v>137</v>
      </c>
      <c r="C176" s="4" t="s">
        <v>168</v>
      </c>
      <c r="D176" s="114" t="s">
        <v>640</v>
      </c>
      <c r="E176" s="4" t="s">
        <v>6</v>
      </c>
      <c r="F176" s="4">
        <v>0</v>
      </c>
      <c r="G176" s="4">
        <v>1</v>
      </c>
      <c r="H176" s="4">
        <v>0</v>
      </c>
      <c r="I176" s="4">
        <v>1</v>
      </c>
      <c r="J176" s="4" t="s">
        <v>258</v>
      </c>
      <c r="K176" s="4"/>
      <c r="L176" s="160"/>
    </row>
    <row r="177" spans="1:12" ht="20.25" customHeight="1" x14ac:dyDescent="0.2">
      <c r="A177" s="5">
        <v>41045</v>
      </c>
      <c r="B177" s="4" t="s">
        <v>135</v>
      </c>
      <c r="C177" s="4" t="s">
        <v>135</v>
      </c>
      <c r="D177" s="114" t="s">
        <v>116</v>
      </c>
      <c r="E177" s="3"/>
      <c r="F177" s="4">
        <v>0</v>
      </c>
      <c r="G177" s="4">
        <v>0</v>
      </c>
      <c r="H177" s="4">
        <v>0</v>
      </c>
      <c r="I177" s="4">
        <v>0</v>
      </c>
      <c r="J177" s="4" t="s">
        <v>264</v>
      </c>
      <c r="K177" s="4"/>
      <c r="L177" s="160"/>
    </row>
    <row r="178" spans="1:12" ht="20.25" customHeight="1" x14ac:dyDescent="0.2">
      <c r="A178" s="5">
        <v>41045</v>
      </c>
      <c r="B178" s="4" t="s">
        <v>160</v>
      </c>
      <c r="C178" s="4" t="s">
        <v>29</v>
      </c>
      <c r="D178" s="114" t="s">
        <v>695</v>
      </c>
      <c r="E178" s="4" t="s">
        <v>6</v>
      </c>
      <c r="F178" s="4">
        <v>1</v>
      </c>
      <c r="G178" s="4">
        <v>0</v>
      </c>
      <c r="H178" s="4">
        <v>0</v>
      </c>
      <c r="I178" s="4">
        <v>1</v>
      </c>
      <c r="J178" s="4" t="s">
        <v>108</v>
      </c>
      <c r="K178" s="4"/>
      <c r="L178" s="160"/>
    </row>
    <row r="179" spans="1:12" ht="20.25" customHeight="1" x14ac:dyDescent="0.2">
      <c r="A179" s="5">
        <v>41049</v>
      </c>
      <c r="B179" s="4" t="s">
        <v>137</v>
      </c>
      <c r="C179" s="4" t="s">
        <v>137</v>
      </c>
      <c r="D179" s="114" t="s">
        <v>138</v>
      </c>
      <c r="E179" s="4" t="s">
        <v>6</v>
      </c>
      <c r="F179" s="4">
        <v>1</v>
      </c>
      <c r="G179" s="4">
        <v>0</v>
      </c>
      <c r="H179" s="4">
        <v>0</v>
      </c>
      <c r="I179" s="4">
        <v>1</v>
      </c>
      <c r="J179" s="4" t="s">
        <v>258</v>
      </c>
      <c r="K179" s="4"/>
      <c r="L179" s="160"/>
    </row>
    <row r="180" spans="1:12" s="11" customFormat="1" ht="20.25" customHeight="1" x14ac:dyDescent="0.2">
      <c r="A180" s="5">
        <v>41049</v>
      </c>
      <c r="B180" s="4" t="s">
        <v>137</v>
      </c>
      <c r="C180" s="4" t="s">
        <v>168</v>
      </c>
      <c r="D180" s="114" t="s">
        <v>543</v>
      </c>
      <c r="E180" s="4" t="s">
        <v>224</v>
      </c>
      <c r="F180" s="4">
        <v>0</v>
      </c>
      <c r="G180" s="4">
        <v>1</v>
      </c>
      <c r="H180" s="4">
        <v>2</v>
      </c>
      <c r="I180" s="4">
        <v>3</v>
      </c>
      <c r="J180" s="4" t="s">
        <v>258</v>
      </c>
      <c r="K180" s="4"/>
      <c r="L180" s="160"/>
    </row>
    <row r="181" spans="1:12" s="11" customFormat="1" ht="20.25" customHeight="1" x14ac:dyDescent="0.2">
      <c r="A181" s="5">
        <v>41050</v>
      </c>
      <c r="B181" s="4" t="s">
        <v>144</v>
      </c>
      <c r="C181" s="4" t="s">
        <v>173</v>
      </c>
      <c r="D181" s="114" t="s">
        <v>614</v>
      </c>
      <c r="E181" s="4" t="s">
        <v>529</v>
      </c>
      <c r="F181" s="4">
        <v>0</v>
      </c>
      <c r="G181" s="4">
        <v>1</v>
      </c>
      <c r="H181" s="4">
        <v>0</v>
      </c>
      <c r="I181" s="4">
        <v>1</v>
      </c>
      <c r="J181" s="4"/>
      <c r="K181" s="4"/>
      <c r="L181" s="160"/>
    </row>
    <row r="182" spans="1:12" ht="20.25" customHeight="1" x14ac:dyDescent="0.2">
      <c r="A182" s="5">
        <v>41050</v>
      </c>
      <c r="B182" s="4" t="s">
        <v>159</v>
      </c>
      <c r="C182" s="4" t="s">
        <v>26</v>
      </c>
      <c r="D182" s="114" t="s">
        <v>115</v>
      </c>
      <c r="E182" s="3"/>
      <c r="F182" s="4">
        <v>6</v>
      </c>
      <c r="G182" s="4">
        <v>1</v>
      </c>
      <c r="H182" s="4">
        <v>2</v>
      </c>
      <c r="I182" s="4">
        <v>9</v>
      </c>
      <c r="J182" s="4" t="s">
        <v>107</v>
      </c>
      <c r="K182" s="4"/>
      <c r="L182" s="160"/>
    </row>
    <row r="183" spans="1:12" ht="20.25" customHeight="1" x14ac:dyDescent="0.2">
      <c r="A183" s="5">
        <v>41051</v>
      </c>
      <c r="B183" s="4" t="s">
        <v>137</v>
      </c>
      <c r="C183" s="4" t="s">
        <v>168</v>
      </c>
      <c r="D183" s="114" t="s">
        <v>545</v>
      </c>
      <c r="E183" s="4" t="s">
        <v>224</v>
      </c>
      <c r="F183" s="4">
        <v>0</v>
      </c>
      <c r="G183" s="4">
        <v>1</v>
      </c>
      <c r="H183" s="4">
        <v>0</v>
      </c>
      <c r="I183" s="4">
        <v>1</v>
      </c>
      <c r="J183" s="4" t="s">
        <v>258</v>
      </c>
      <c r="K183" s="4"/>
      <c r="L183" s="160"/>
    </row>
    <row r="184" spans="1:12" ht="20.25" customHeight="1" x14ac:dyDescent="0.2">
      <c r="A184" s="5">
        <v>41051</v>
      </c>
      <c r="B184" s="4" t="s">
        <v>137</v>
      </c>
      <c r="C184" s="4" t="s">
        <v>168</v>
      </c>
      <c r="D184" s="4" t="s">
        <v>114</v>
      </c>
      <c r="E184" s="4" t="s">
        <v>580</v>
      </c>
      <c r="F184" s="4">
        <v>4</v>
      </c>
      <c r="G184" s="4">
        <v>0</v>
      </c>
      <c r="H184" s="4">
        <v>0</v>
      </c>
      <c r="I184" s="4">
        <v>4</v>
      </c>
      <c r="J184" s="4" t="s">
        <v>258</v>
      </c>
      <c r="K184" s="4"/>
      <c r="L184" s="160"/>
    </row>
    <row r="185" spans="1:12" ht="20.25" customHeight="1" x14ac:dyDescent="0.2">
      <c r="A185" s="5">
        <v>41053</v>
      </c>
      <c r="B185" s="4" t="s">
        <v>135</v>
      </c>
      <c r="C185" s="4" t="s">
        <v>135</v>
      </c>
      <c r="D185" s="4" t="s">
        <v>256</v>
      </c>
      <c r="E185" s="4" t="s">
        <v>6</v>
      </c>
      <c r="F185" s="4">
        <v>0</v>
      </c>
      <c r="G185" s="4">
        <v>0</v>
      </c>
      <c r="H185" s="4">
        <v>0</v>
      </c>
      <c r="I185" s="4">
        <v>0</v>
      </c>
      <c r="J185" s="4" t="s">
        <v>258</v>
      </c>
      <c r="K185" s="4"/>
      <c r="L185" s="160"/>
    </row>
    <row r="186" spans="1:12" s="11" customFormat="1" ht="20.25" customHeight="1" x14ac:dyDescent="0.2">
      <c r="A186" s="5">
        <v>41053</v>
      </c>
      <c r="B186" s="4" t="s">
        <v>144</v>
      </c>
      <c r="C186" s="4" t="s">
        <v>1</v>
      </c>
      <c r="D186" s="4" t="s">
        <v>145</v>
      </c>
      <c r="E186" s="4" t="s">
        <v>6</v>
      </c>
      <c r="F186" s="4">
        <v>2</v>
      </c>
      <c r="G186" s="4">
        <v>0</v>
      </c>
      <c r="H186" s="4">
        <v>0</v>
      </c>
      <c r="I186" s="4">
        <v>2</v>
      </c>
      <c r="J186" s="4" t="s">
        <v>107</v>
      </c>
      <c r="K186" s="4"/>
      <c r="L186" s="160"/>
    </row>
    <row r="187" spans="1:12" ht="20.25" customHeight="1" x14ac:dyDescent="0.2">
      <c r="A187" s="5">
        <v>41054</v>
      </c>
      <c r="B187" s="4" t="s">
        <v>137</v>
      </c>
      <c r="C187" s="4" t="s">
        <v>168</v>
      </c>
      <c r="D187" s="4" t="s">
        <v>119</v>
      </c>
      <c r="E187" s="4" t="s">
        <v>224</v>
      </c>
      <c r="F187" s="4">
        <v>0</v>
      </c>
      <c r="G187" s="4">
        <v>1</v>
      </c>
      <c r="H187" s="4">
        <v>0</v>
      </c>
      <c r="I187" s="4">
        <v>1</v>
      </c>
      <c r="J187" s="4" t="s">
        <v>259</v>
      </c>
      <c r="K187" s="4" t="s">
        <v>274</v>
      </c>
      <c r="L187" s="160"/>
    </row>
    <row r="188" spans="1:12" ht="20.25" customHeight="1" x14ac:dyDescent="0.2">
      <c r="A188" s="5">
        <v>41055</v>
      </c>
      <c r="B188" s="4" t="s">
        <v>144</v>
      </c>
      <c r="C188" s="4" t="s">
        <v>1</v>
      </c>
      <c r="D188" s="4" t="s">
        <v>578</v>
      </c>
      <c r="E188" s="3"/>
      <c r="F188" s="4">
        <v>1</v>
      </c>
      <c r="G188" s="4">
        <v>1</v>
      </c>
      <c r="H188" s="4">
        <v>0</v>
      </c>
      <c r="I188" s="4">
        <v>2</v>
      </c>
      <c r="J188" s="4" t="s">
        <v>579</v>
      </c>
      <c r="K188" s="4"/>
      <c r="L188" s="160"/>
    </row>
    <row r="189" spans="1:12" ht="20.25" customHeight="1" x14ac:dyDescent="0.2">
      <c r="A189" s="5">
        <v>41055</v>
      </c>
      <c r="B189" s="4" t="s">
        <v>135</v>
      </c>
      <c r="C189" s="4" t="s">
        <v>135</v>
      </c>
      <c r="D189" s="4" t="s">
        <v>117</v>
      </c>
      <c r="E189" s="4" t="s">
        <v>6</v>
      </c>
      <c r="F189" s="4">
        <v>4</v>
      </c>
      <c r="G189" s="4">
        <v>0</v>
      </c>
      <c r="H189" s="4">
        <v>0</v>
      </c>
      <c r="I189" s="4">
        <v>4</v>
      </c>
      <c r="J189" s="4" t="s">
        <v>98</v>
      </c>
      <c r="K189" s="4"/>
      <c r="L189" s="160"/>
    </row>
    <row r="190" spans="1:12" s="11" customFormat="1" ht="20.25" customHeight="1" x14ac:dyDescent="0.2">
      <c r="A190" s="5">
        <v>41056</v>
      </c>
      <c r="B190" s="4" t="s">
        <v>144</v>
      </c>
      <c r="C190" s="4" t="s">
        <v>1</v>
      </c>
      <c r="D190" s="4" t="s">
        <v>576</v>
      </c>
      <c r="E190" s="4" t="s">
        <v>81</v>
      </c>
      <c r="F190" s="4">
        <v>2</v>
      </c>
      <c r="G190" s="4">
        <v>0</v>
      </c>
      <c r="H190" s="4">
        <v>0</v>
      </c>
      <c r="I190" s="4">
        <v>2</v>
      </c>
      <c r="J190" s="4" t="s">
        <v>262</v>
      </c>
      <c r="K190" s="4" t="s">
        <v>577</v>
      </c>
      <c r="L190" s="160"/>
    </row>
    <row r="191" spans="1:12" ht="20.25" customHeight="1" x14ac:dyDescent="0.2">
      <c r="A191" s="5">
        <v>41057</v>
      </c>
      <c r="B191" s="4" t="s">
        <v>159</v>
      </c>
      <c r="C191" s="4" t="s">
        <v>26</v>
      </c>
      <c r="D191" s="4" t="s">
        <v>575</v>
      </c>
      <c r="E191" s="4" t="s">
        <v>6</v>
      </c>
      <c r="F191" s="4">
        <v>4</v>
      </c>
      <c r="G191" s="4">
        <v>0</v>
      </c>
      <c r="H191" s="4">
        <v>0</v>
      </c>
      <c r="I191" s="4">
        <v>4</v>
      </c>
      <c r="J191" s="4" t="s">
        <v>260</v>
      </c>
      <c r="K191" s="4"/>
      <c r="L191" s="160"/>
    </row>
    <row r="192" spans="1:12" ht="20.25" customHeight="1" x14ac:dyDescent="0.2">
      <c r="A192" s="5">
        <v>41058</v>
      </c>
      <c r="B192" s="4" t="s">
        <v>136</v>
      </c>
      <c r="C192" s="4" t="s">
        <v>136</v>
      </c>
      <c r="D192" s="114" t="s">
        <v>236</v>
      </c>
      <c r="E192" s="4" t="s">
        <v>294</v>
      </c>
      <c r="F192" s="4">
        <v>0</v>
      </c>
      <c r="G192" s="4">
        <v>0</v>
      </c>
      <c r="H192" s="4">
        <v>0</v>
      </c>
      <c r="I192" s="4">
        <v>0</v>
      </c>
      <c r="J192" s="4" t="s">
        <v>108</v>
      </c>
      <c r="K192" s="4" t="s">
        <v>295</v>
      </c>
      <c r="L192" s="160"/>
    </row>
    <row r="193" spans="1:12" ht="20.25" customHeight="1" x14ac:dyDescent="0.2">
      <c r="A193" s="5">
        <v>41059</v>
      </c>
      <c r="B193" s="4" t="s">
        <v>137</v>
      </c>
      <c r="C193" s="4" t="s">
        <v>168</v>
      </c>
      <c r="D193" s="114" t="s">
        <v>544</v>
      </c>
      <c r="E193" s="4" t="s">
        <v>6</v>
      </c>
      <c r="F193" s="4">
        <v>6</v>
      </c>
      <c r="G193" s="4">
        <v>0</v>
      </c>
      <c r="H193" s="4">
        <v>0</v>
      </c>
      <c r="I193" s="4">
        <v>6</v>
      </c>
      <c r="J193" s="4" t="s">
        <v>107</v>
      </c>
      <c r="K193" s="4"/>
      <c r="L193" s="160"/>
    </row>
    <row r="194" spans="1:12" s="11" customFormat="1" ht="20.25" customHeight="1" x14ac:dyDescent="0.2">
      <c r="A194" s="5">
        <v>41060</v>
      </c>
      <c r="B194" s="4" t="s">
        <v>135</v>
      </c>
      <c r="C194" s="4" t="s">
        <v>135</v>
      </c>
      <c r="D194" s="114" t="s">
        <v>644</v>
      </c>
      <c r="E194" s="4" t="s">
        <v>211</v>
      </c>
      <c r="F194" s="4">
        <v>1</v>
      </c>
      <c r="G194" s="4">
        <v>0</v>
      </c>
      <c r="H194" s="4">
        <v>5</v>
      </c>
      <c r="I194" s="4">
        <v>6</v>
      </c>
      <c r="J194" s="4" t="s">
        <v>186</v>
      </c>
      <c r="K194" s="4"/>
      <c r="L194" s="160"/>
    </row>
    <row r="195" spans="1:12" s="11" customFormat="1" ht="20.25" customHeight="1" x14ac:dyDescent="0.2">
      <c r="A195" s="16">
        <v>41060</v>
      </c>
      <c r="B195" s="4" t="s">
        <v>137</v>
      </c>
      <c r="C195" s="4" t="s">
        <v>168</v>
      </c>
      <c r="D195" s="114" t="s">
        <v>605</v>
      </c>
      <c r="E195" s="4" t="s">
        <v>6</v>
      </c>
      <c r="F195" s="4">
        <v>1</v>
      </c>
      <c r="G195" s="4">
        <v>0</v>
      </c>
      <c r="H195" s="4">
        <v>0</v>
      </c>
      <c r="I195" s="4">
        <v>1</v>
      </c>
      <c r="J195" s="4" t="s">
        <v>264</v>
      </c>
      <c r="K195" s="4"/>
      <c r="L195" s="160"/>
    </row>
    <row r="196" spans="1:12" ht="20.25" customHeight="1" thickBot="1" x14ac:dyDescent="0.25">
      <c r="A196" s="9">
        <v>41060</v>
      </c>
      <c r="B196" s="10" t="s">
        <v>137</v>
      </c>
      <c r="C196" s="10" t="s">
        <v>168</v>
      </c>
      <c r="D196" s="10" t="s">
        <v>275</v>
      </c>
      <c r="E196" s="10" t="s">
        <v>6</v>
      </c>
      <c r="F196" s="10">
        <v>3</v>
      </c>
      <c r="G196" s="10">
        <v>0</v>
      </c>
      <c r="H196" s="10">
        <v>0</v>
      </c>
      <c r="I196" s="10">
        <v>3</v>
      </c>
      <c r="J196" s="10" t="s">
        <v>107</v>
      </c>
      <c r="K196" s="10"/>
      <c r="L196" s="161"/>
    </row>
    <row r="197" spans="1:12" ht="20.25" customHeight="1" x14ac:dyDescent="0.2">
      <c r="A197" s="5">
        <v>41061</v>
      </c>
      <c r="B197" s="4" t="s">
        <v>137</v>
      </c>
      <c r="C197" s="4" t="s">
        <v>168</v>
      </c>
      <c r="D197" s="114" t="s">
        <v>120</v>
      </c>
      <c r="E197" s="4" t="s">
        <v>6</v>
      </c>
      <c r="F197" s="4">
        <v>2</v>
      </c>
      <c r="G197" s="4">
        <v>0</v>
      </c>
      <c r="H197" s="4">
        <v>0</v>
      </c>
      <c r="I197" s="4">
        <v>2</v>
      </c>
      <c r="J197" s="4" t="s">
        <v>194</v>
      </c>
      <c r="K197" s="4"/>
      <c r="L197" s="160"/>
    </row>
    <row r="198" spans="1:12" ht="20.25" customHeight="1" x14ac:dyDescent="0.2">
      <c r="A198" s="5">
        <v>41062</v>
      </c>
      <c r="B198" s="4" t="s">
        <v>157</v>
      </c>
      <c r="C198" s="4" t="s">
        <v>157</v>
      </c>
      <c r="D198" s="114" t="s">
        <v>206</v>
      </c>
      <c r="E198" s="4" t="s">
        <v>224</v>
      </c>
      <c r="F198" s="4">
        <v>0</v>
      </c>
      <c r="G198" s="4">
        <v>1</v>
      </c>
      <c r="H198" s="4">
        <v>0</v>
      </c>
      <c r="I198" s="4">
        <v>1</v>
      </c>
      <c r="J198" s="4" t="s">
        <v>259</v>
      </c>
      <c r="K198" s="4" t="s">
        <v>207</v>
      </c>
      <c r="L198" s="160"/>
    </row>
    <row r="199" spans="1:12" s="11" customFormat="1" ht="20.25" customHeight="1" x14ac:dyDescent="0.2">
      <c r="A199" s="5">
        <v>41063</v>
      </c>
      <c r="B199" s="4" t="s">
        <v>137</v>
      </c>
      <c r="C199" s="4" t="s">
        <v>168</v>
      </c>
      <c r="D199" s="114" t="s">
        <v>602</v>
      </c>
      <c r="E199" s="4" t="s">
        <v>6</v>
      </c>
      <c r="F199" s="4">
        <v>1</v>
      </c>
      <c r="G199" s="4">
        <v>0</v>
      </c>
      <c r="H199" s="4">
        <v>0</v>
      </c>
      <c r="I199" s="4">
        <v>1</v>
      </c>
      <c r="J199" s="4" t="s">
        <v>108</v>
      </c>
      <c r="K199" s="4"/>
      <c r="L199" s="160"/>
    </row>
    <row r="200" spans="1:12" ht="20.25" customHeight="1" x14ac:dyDescent="0.2">
      <c r="A200" s="5">
        <v>41063</v>
      </c>
      <c r="B200" s="4" t="s">
        <v>160</v>
      </c>
      <c r="C200" s="4" t="s">
        <v>160</v>
      </c>
      <c r="D200" s="114" t="s">
        <v>287</v>
      </c>
      <c r="E200" s="4" t="s">
        <v>43</v>
      </c>
      <c r="F200" s="4">
        <v>15</v>
      </c>
      <c r="G200" s="4">
        <v>0</v>
      </c>
      <c r="H200" s="4">
        <v>1</v>
      </c>
      <c r="I200" s="4">
        <v>16</v>
      </c>
      <c r="J200" s="4" t="s">
        <v>260</v>
      </c>
      <c r="K200" s="4" t="s">
        <v>253</v>
      </c>
      <c r="L200" s="160"/>
    </row>
    <row r="201" spans="1:12" ht="20.25" customHeight="1" x14ac:dyDescent="0.2">
      <c r="A201" s="5">
        <v>41065</v>
      </c>
      <c r="B201" s="4" t="s">
        <v>135</v>
      </c>
      <c r="C201" s="4" t="s">
        <v>135</v>
      </c>
      <c r="D201" s="4" t="s">
        <v>574</v>
      </c>
      <c r="E201" s="4" t="s">
        <v>224</v>
      </c>
      <c r="F201" s="4">
        <v>0</v>
      </c>
      <c r="G201" s="4">
        <v>3</v>
      </c>
      <c r="H201" s="4">
        <v>0</v>
      </c>
      <c r="I201" s="4">
        <v>3</v>
      </c>
      <c r="J201" s="4" t="s">
        <v>258</v>
      </c>
      <c r="K201" s="4"/>
      <c r="L201" s="160"/>
    </row>
    <row r="202" spans="1:12" ht="20.25" customHeight="1" x14ac:dyDescent="0.2">
      <c r="A202" s="5">
        <v>41065</v>
      </c>
      <c r="B202" s="4" t="s">
        <v>135</v>
      </c>
      <c r="C202" s="4" t="s">
        <v>135</v>
      </c>
      <c r="D202" s="4" t="s">
        <v>256</v>
      </c>
      <c r="E202" s="4" t="s">
        <v>6</v>
      </c>
      <c r="F202" s="4">
        <v>0</v>
      </c>
      <c r="G202" s="4">
        <v>0</v>
      </c>
      <c r="H202" s="4">
        <v>1</v>
      </c>
      <c r="I202" s="4">
        <v>1</v>
      </c>
      <c r="J202" s="4" t="s">
        <v>258</v>
      </c>
      <c r="K202" s="4"/>
      <c r="L202" s="160"/>
    </row>
    <row r="203" spans="1:12" ht="20.25" customHeight="1" x14ac:dyDescent="0.2">
      <c r="A203" s="5">
        <v>41065</v>
      </c>
      <c r="B203" s="4" t="s">
        <v>137</v>
      </c>
      <c r="C203" s="4" t="s">
        <v>168</v>
      </c>
      <c r="D203" s="4" t="s">
        <v>93</v>
      </c>
      <c r="E203" s="4" t="s">
        <v>6</v>
      </c>
      <c r="F203" s="4">
        <v>0</v>
      </c>
      <c r="G203" s="4">
        <v>0</v>
      </c>
      <c r="H203" s="4">
        <v>15</v>
      </c>
      <c r="I203" s="4">
        <v>15</v>
      </c>
      <c r="J203" s="4" t="s">
        <v>258</v>
      </c>
      <c r="K203" s="4" t="s">
        <v>254</v>
      </c>
      <c r="L203" s="160"/>
    </row>
    <row r="204" spans="1:12" ht="20.25" customHeight="1" x14ac:dyDescent="0.2">
      <c r="A204" s="5">
        <v>41066</v>
      </c>
      <c r="B204" s="4" t="s">
        <v>157</v>
      </c>
      <c r="C204" s="4" t="s">
        <v>157</v>
      </c>
      <c r="D204" s="4" t="s">
        <v>85</v>
      </c>
      <c r="E204" s="4" t="s">
        <v>224</v>
      </c>
      <c r="F204" s="4">
        <v>1</v>
      </c>
      <c r="G204" s="4">
        <v>0</v>
      </c>
      <c r="H204" s="4">
        <v>0</v>
      </c>
      <c r="I204" s="4">
        <v>1</v>
      </c>
      <c r="J204" s="4" t="s">
        <v>262</v>
      </c>
      <c r="K204" s="4"/>
      <c r="L204" s="160"/>
    </row>
    <row r="205" spans="1:12" ht="20.25" customHeight="1" x14ac:dyDescent="0.2">
      <c r="A205" s="5">
        <v>41068</v>
      </c>
      <c r="B205" s="4" t="s">
        <v>137</v>
      </c>
      <c r="C205" s="4" t="s">
        <v>168</v>
      </c>
      <c r="D205" s="4" t="s">
        <v>236</v>
      </c>
      <c r="E205" s="4" t="s">
        <v>225</v>
      </c>
      <c r="F205" s="4">
        <v>0</v>
      </c>
      <c r="G205" s="4">
        <v>0</v>
      </c>
      <c r="H205" s="4">
        <v>0</v>
      </c>
      <c r="I205" s="4">
        <v>1</v>
      </c>
      <c r="J205" s="4" t="s">
        <v>108</v>
      </c>
      <c r="K205" s="41"/>
      <c r="L205" s="160"/>
    </row>
    <row r="206" spans="1:12" ht="20.25" customHeight="1" x14ac:dyDescent="0.2">
      <c r="A206" s="5">
        <v>41068</v>
      </c>
      <c r="B206" s="4" t="s">
        <v>137</v>
      </c>
      <c r="C206" s="4" t="s">
        <v>168</v>
      </c>
      <c r="D206" s="4" t="s">
        <v>39</v>
      </c>
      <c r="E206" s="4" t="s">
        <v>43</v>
      </c>
      <c r="F206" s="4">
        <v>3</v>
      </c>
      <c r="G206" s="4">
        <v>4</v>
      </c>
      <c r="H206" s="4">
        <v>1</v>
      </c>
      <c r="I206" s="4">
        <v>8</v>
      </c>
      <c r="J206" s="4" t="s">
        <v>258</v>
      </c>
      <c r="K206" s="4"/>
      <c r="L206" s="160"/>
    </row>
    <row r="207" spans="1:12" s="11" customFormat="1" ht="20.25" customHeight="1" x14ac:dyDescent="0.2">
      <c r="A207" s="5">
        <v>41068</v>
      </c>
      <c r="B207" s="4" t="s">
        <v>144</v>
      </c>
      <c r="C207" s="4" t="s">
        <v>1</v>
      </c>
      <c r="D207" s="4" t="s">
        <v>613</v>
      </c>
      <c r="E207" s="4" t="s">
        <v>6</v>
      </c>
      <c r="F207" s="4">
        <v>1</v>
      </c>
      <c r="G207" s="4">
        <v>1</v>
      </c>
      <c r="H207" s="4">
        <v>0</v>
      </c>
      <c r="I207" s="4">
        <v>2</v>
      </c>
      <c r="J207" s="4" t="s">
        <v>258</v>
      </c>
      <c r="K207" s="4"/>
      <c r="L207" s="160"/>
    </row>
    <row r="208" spans="1:12" ht="20.25" customHeight="1" x14ac:dyDescent="0.2">
      <c r="A208" s="5">
        <v>41069</v>
      </c>
      <c r="B208" s="4" t="s">
        <v>136</v>
      </c>
      <c r="C208" s="4" t="s">
        <v>14</v>
      </c>
      <c r="D208" s="4" t="s">
        <v>40</v>
      </c>
      <c r="E208" s="4" t="s">
        <v>6</v>
      </c>
      <c r="F208" s="4">
        <v>0</v>
      </c>
      <c r="G208" s="4">
        <v>1</v>
      </c>
      <c r="H208" s="4">
        <v>0</v>
      </c>
      <c r="I208" s="4">
        <v>1</v>
      </c>
      <c r="J208" s="4" t="s">
        <v>185</v>
      </c>
      <c r="K208" s="4"/>
      <c r="L208" s="160"/>
    </row>
    <row r="209" spans="1:12" ht="20.25" customHeight="1" x14ac:dyDescent="0.2">
      <c r="A209" s="5">
        <v>41069</v>
      </c>
      <c r="B209" s="4" t="s">
        <v>135</v>
      </c>
      <c r="C209" s="4" t="s">
        <v>135</v>
      </c>
      <c r="D209" s="3"/>
      <c r="E209" s="4" t="s">
        <v>6</v>
      </c>
      <c r="F209" s="4">
        <v>1</v>
      </c>
      <c r="G209" s="4">
        <v>2</v>
      </c>
      <c r="H209" s="4">
        <v>0</v>
      </c>
      <c r="I209" s="4">
        <v>3</v>
      </c>
      <c r="J209" s="4" t="s">
        <v>307</v>
      </c>
      <c r="K209" s="4"/>
      <c r="L209" s="160"/>
    </row>
    <row r="210" spans="1:12" s="11" customFormat="1" ht="20.25" customHeight="1" x14ac:dyDescent="0.2">
      <c r="A210" s="5">
        <v>41070</v>
      </c>
      <c r="B210" s="4" t="s">
        <v>137</v>
      </c>
      <c r="C210" s="4" t="s">
        <v>34</v>
      </c>
      <c r="D210" s="4" t="s">
        <v>41</v>
      </c>
      <c r="E210" s="4" t="s">
        <v>6</v>
      </c>
      <c r="F210" s="4">
        <v>2</v>
      </c>
      <c r="G210" s="4">
        <v>0</v>
      </c>
      <c r="H210" s="4">
        <v>0</v>
      </c>
      <c r="I210" s="4">
        <v>2</v>
      </c>
      <c r="J210" s="4" t="s">
        <v>260</v>
      </c>
      <c r="K210" s="4"/>
      <c r="L210" s="160"/>
    </row>
    <row r="211" spans="1:12" s="11" customFormat="1" ht="20.25" customHeight="1" x14ac:dyDescent="0.2">
      <c r="A211" s="5">
        <v>41070</v>
      </c>
      <c r="B211" s="4" t="s">
        <v>158</v>
      </c>
      <c r="C211" s="4" t="s">
        <v>169</v>
      </c>
      <c r="D211" s="4" t="s">
        <v>42</v>
      </c>
      <c r="E211" s="4" t="s">
        <v>43</v>
      </c>
      <c r="F211" s="4">
        <v>2</v>
      </c>
      <c r="G211" s="4">
        <v>0</v>
      </c>
      <c r="H211" s="4">
        <v>1</v>
      </c>
      <c r="I211" s="4">
        <v>3</v>
      </c>
      <c r="J211" s="4" t="s">
        <v>260</v>
      </c>
      <c r="K211" s="4"/>
      <c r="L211" s="160"/>
    </row>
    <row r="212" spans="1:12" s="11" customFormat="1" ht="20.25" customHeight="1" x14ac:dyDescent="0.2">
      <c r="A212" s="5">
        <v>41071</v>
      </c>
      <c r="B212" s="4" t="s">
        <v>157</v>
      </c>
      <c r="C212" s="4" t="s">
        <v>157</v>
      </c>
      <c r="D212" s="4" t="s">
        <v>208</v>
      </c>
      <c r="E212" s="4" t="s">
        <v>224</v>
      </c>
      <c r="F212" s="4">
        <v>0</v>
      </c>
      <c r="G212" s="4">
        <v>1</v>
      </c>
      <c r="H212" s="4">
        <v>0</v>
      </c>
      <c r="I212" s="4">
        <v>1</v>
      </c>
      <c r="J212" s="4" t="s">
        <v>258</v>
      </c>
      <c r="K212" s="4" t="s">
        <v>209</v>
      </c>
      <c r="L212" s="160"/>
    </row>
    <row r="213" spans="1:12" s="11" customFormat="1" ht="20.25" customHeight="1" x14ac:dyDescent="0.2">
      <c r="A213" s="5">
        <v>41071</v>
      </c>
      <c r="B213" s="4" t="s">
        <v>135</v>
      </c>
      <c r="C213" s="4" t="s">
        <v>135</v>
      </c>
      <c r="D213" s="4" t="s">
        <v>236</v>
      </c>
      <c r="E213" s="4" t="s">
        <v>6</v>
      </c>
      <c r="F213" s="4">
        <v>6</v>
      </c>
      <c r="G213" s="4">
        <v>0</v>
      </c>
      <c r="H213" s="4">
        <v>0</v>
      </c>
      <c r="I213" s="4">
        <v>6</v>
      </c>
      <c r="J213" s="4" t="s">
        <v>108</v>
      </c>
      <c r="K213" s="4"/>
      <c r="L213" s="160"/>
    </row>
    <row r="214" spans="1:12" s="11" customFormat="1" ht="20.25" customHeight="1" x14ac:dyDescent="0.2">
      <c r="A214" s="5">
        <v>41072</v>
      </c>
      <c r="B214" s="4" t="s">
        <v>144</v>
      </c>
      <c r="C214" s="4" t="s">
        <v>1</v>
      </c>
      <c r="D214" s="4" t="s">
        <v>86</v>
      </c>
      <c r="E214" s="4" t="s">
        <v>224</v>
      </c>
      <c r="F214" s="4">
        <v>0</v>
      </c>
      <c r="G214" s="4">
        <v>1</v>
      </c>
      <c r="H214" s="4">
        <v>0</v>
      </c>
      <c r="I214" s="4">
        <v>1</v>
      </c>
      <c r="J214" s="4" t="s">
        <v>259</v>
      </c>
      <c r="K214" s="41"/>
      <c r="L214" s="160"/>
    </row>
    <row r="215" spans="1:12" s="11" customFormat="1" ht="20.25" customHeight="1" x14ac:dyDescent="0.2">
      <c r="A215" s="5">
        <v>41072</v>
      </c>
      <c r="B215" s="4" t="s">
        <v>137</v>
      </c>
      <c r="C215" s="4" t="s">
        <v>36</v>
      </c>
      <c r="D215" s="4" t="s">
        <v>222</v>
      </c>
      <c r="E215" s="4" t="s">
        <v>6</v>
      </c>
      <c r="F215" s="4">
        <v>0</v>
      </c>
      <c r="G215" s="4">
        <v>3</v>
      </c>
      <c r="H215" s="4">
        <v>0</v>
      </c>
      <c r="I215" s="4">
        <v>3</v>
      </c>
      <c r="J215" s="4" t="s">
        <v>258</v>
      </c>
      <c r="K215" s="4"/>
      <c r="L215" s="160"/>
    </row>
    <row r="216" spans="1:12" s="11" customFormat="1" ht="20.25" customHeight="1" x14ac:dyDescent="0.2">
      <c r="A216" s="5">
        <v>41073</v>
      </c>
      <c r="B216" s="4" t="s">
        <v>24</v>
      </c>
      <c r="C216" s="4" t="s">
        <v>31</v>
      </c>
      <c r="D216" s="4" t="s">
        <v>573</v>
      </c>
      <c r="E216" s="4" t="s">
        <v>6</v>
      </c>
      <c r="F216" s="4">
        <v>0</v>
      </c>
      <c r="G216" s="4">
        <v>1</v>
      </c>
      <c r="H216" s="4">
        <v>0</v>
      </c>
      <c r="I216" s="4">
        <v>1</v>
      </c>
      <c r="J216" s="4" t="s">
        <v>258</v>
      </c>
      <c r="K216" s="4"/>
      <c r="L216" s="160"/>
    </row>
    <row r="217" spans="1:12" s="11" customFormat="1" ht="20.25" customHeight="1" x14ac:dyDescent="0.2">
      <c r="A217" s="5">
        <v>41073</v>
      </c>
      <c r="B217" s="4" t="s">
        <v>137</v>
      </c>
      <c r="C217" s="4" t="s">
        <v>35</v>
      </c>
      <c r="D217" s="4" t="s">
        <v>276</v>
      </c>
      <c r="E217" s="4" t="s">
        <v>346</v>
      </c>
      <c r="F217" s="4">
        <v>0</v>
      </c>
      <c r="G217" s="4">
        <v>3</v>
      </c>
      <c r="H217" s="4">
        <v>0</v>
      </c>
      <c r="I217" s="4">
        <v>3</v>
      </c>
      <c r="J217" s="4" t="s">
        <v>259</v>
      </c>
      <c r="K217" s="4"/>
      <c r="L217" s="160"/>
    </row>
    <row r="218" spans="1:12" s="11" customFormat="1" ht="20.25" customHeight="1" x14ac:dyDescent="0.2">
      <c r="A218" s="5">
        <v>41077</v>
      </c>
      <c r="B218" s="4" t="s">
        <v>136</v>
      </c>
      <c r="C218" s="4" t="s">
        <v>37</v>
      </c>
      <c r="D218" s="4" t="s">
        <v>147</v>
      </c>
      <c r="E218" s="4" t="s">
        <v>43</v>
      </c>
      <c r="F218" s="4">
        <v>3</v>
      </c>
      <c r="G218" s="4">
        <v>0</v>
      </c>
      <c r="H218" s="4">
        <v>1</v>
      </c>
      <c r="I218" s="4">
        <v>4</v>
      </c>
      <c r="J218" s="4" t="s">
        <v>260</v>
      </c>
      <c r="K218" s="4" t="s">
        <v>251</v>
      </c>
      <c r="L218" s="160"/>
    </row>
    <row r="219" spans="1:12" s="11" customFormat="1" ht="20.25" customHeight="1" x14ac:dyDescent="0.2">
      <c r="A219" s="5">
        <v>41077</v>
      </c>
      <c r="B219" s="4" t="s">
        <v>136</v>
      </c>
      <c r="C219" s="4" t="s">
        <v>37</v>
      </c>
      <c r="D219" s="114" t="s">
        <v>148</v>
      </c>
      <c r="E219" s="4" t="s">
        <v>43</v>
      </c>
      <c r="F219" s="4">
        <v>10</v>
      </c>
      <c r="G219" s="4">
        <v>0</v>
      </c>
      <c r="H219" s="4">
        <v>1</v>
      </c>
      <c r="I219" s="4">
        <v>11</v>
      </c>
      <c r="J219" s="4" t="s">
        <v>260</v>
      </c>
      <c r="K219" s="4" t="s">
        <v>252</v>
      </c>
      <c r="L219" s="160"/>
    </row>
    <row r="220" spans="1:12" s="11" customFormat="1" ht="20.25" customHeight="1" x14ac:dyDescent="0.2">
      <c r="A220" s="5">
        <v>41077</v>
      </c>
      <c r="B220" s="4" t="s">
        <v>136</v>
      </c>
      <c r="C220" s="4" t="s">
        <v>38</v>
      </c>
      <c r="D220" s="114" t="s">
        <v>149</v>
      </c>
      <c r="E220" s="4" t="s">
        <v>43</v>
      </c>
      <c r="F220" s="4">
        <v>9</v>
      </c>
      <c r="G220" s="4">
        <v>1</v>
      </c>
      <c r="H220" s="4">
        <v>1</v>
      </c>
      <c r="I220" s="4">
        <v>11</v>
      </c>
      <c r="J220" s="4" t="s">
        <v>260</v>
      </c>
      <c r="K220" s="4" t="s">
        <v>250</v>
      </c>
      <c r="L220" s="160"/>
    </row>
    <row r="221" spans="1:12" s="11" customFormat="1" ht="20.25" customHeight="1" x14ac:dyDescent="0.2">
      <c r="A221" s="5">
        <v>41078</v>
      </c>
      <c r="B221" s="4" t="s">
        <v>144</v>
      </c>
      <c r="C221" s="4" t="s">
        <v>173</v>
      </c>
      <c r="D221" s="114" t="s">
        <v>611</v>
      </c>
      <c r="E221" s="4" t="s">
        <v>377</v>
      </c>
      <c r="F221" s="4">
        <v>20</v>
      </c>
      <c r="G221" s="4">
        <v>5</v>
      </c>
      <c r="H221" s="4">
        <v>0</v>
      </c>
      <c r="I221" s="4">
        <v>25</v>
      </c>
      <c r="J221" s="4" t="s">
        <v>612</v>
      </c>
      <c r="K221" s="4"/>
      <c r="L221" s="160"/>
    </row>
    <row r="222" spans="1:12" s="11" customFormat="1" ht="20.25" customHeight="1" x14ac:dyDescent="0.2">
      <c r="A222" s="5">
        <v>41078</v>
      </c>
      <c r="B222" s="4" t="s">
        <v>157</v>
      </c>
      <c r="C222" s="4" t="s">
        <v>157</v>
      </c>
      <c r="D222" s="114" t="s">
        <v>87</v>
      </c>
      <c r="E222" s="4" t="s">
        <v>224</v>
      </c>
      <c r="F222" s="4">
        <v>0</v>
      </c>
      <c r="G222" s="4">
        <v>1</v>
      </c>
      <c r="H222" s="4">
        <v>0</v>
      </c>
      <c r="I222" s="4">
        <v>1</v>
      </c>
      <c r="J222" s="4" t="s">
        <v>258</v>
      </c>
      <c r="K222" s="4"/>
      <c r="L222" s="160"/>
    </row>
    <row r="223" spans="1:12" s="11" customFormat="1" ht="20.25" customHeight="1" x14ac:dyDescent="0.2">
      <c r="A223" s="5">
        <v>41082</v>
      </c>
      <c r="B223" s="4" t="s">
        <v>22</v>
      </c>
      <c r="C223" s="4" t="s">
        <v>150</v>
      </c>
      <c r="D223" s="114" t="s">
        <v>236</v>
      </c>
      <c r="E223" s="4" t="s">
        <v>121</v>
      </c>
      <c r="F223" s="4">
        <v>0</v>
      </c>
      <c r="G223" s="4">
        <v>0</v>
      </c>
      <c r="H223" s="4">
        <v>0</v>
      </c>
      <c r="I223" s="4">
        <v>0</v>
      </c>
      <c r="J223" s="4" t="s">
        <v>108</v>
      </c>
      <c r="K223" s="4"/>
      <c r="L223" s="160"/>
    </row>
    <row r="224" spans="1:12" ht="20.25" customHeight="1" x14ac:dyDescent="0.2">
      <c r="A224" s="5">
        <v>41082</v>
      </c>
      <c r="B224" s="4" t="s">
        <v>135</v>
      </c>
      <c r="C224" s="4" t="s">
        <v>53</v>
      </c>
      <c r="D224" s="15" t="s">
        <v>322</v>
      </c>
      <c r="E224" s="15" t="s">
        <v>6</v>
      </c>
      <c r="F224" s="4">
        <v>0</v>
      </c>
      <c r="G224" s="4">
        <v>4</v>
      </c>
      <c r="H224" s="4">
        <v>0</v>
      </c>
      <c r="I224" s="4">
        <v>4</v>
      </c>
      <c r="J224" s="4" t="s">
        <v>258</v>
      </c>
      <c r="K224" s="4"/>
      <c r="L224" s="160"/>
    </row>
    <row r="225" spans="1:12" ht="20.25" customHeight="1" x14ac:dyDescent="0.2">
      <c r="A225" s="5">
        <v>41084</v>
      </c>
      <c r="B225" s="4" t="s">
        <v>144</v>
      </c>
      <c r="C225" s="4" t="s">
        <v>173</v>
      </c>
      <c r="D225" s="4" t="s">
        <v>52</v>
      </c>
      <c r="E225" s="4" t="s">
        <v>6</v>
      </c>
      <c r="F225" s="4">
        <v>0</v>
      </c>
      <c r="G225" s="4">
        <v>0</v>
      </c>
      <c r="H225" s="4">
        <v>2</v>
      </c>
      <c r="I225" s="4">
        <v>2</v>
      </c>
      <c r="J225" s="4" t="s">
        <v>258</v>
      </c>
      <c r="K225" s="4"/>
      <c r="L225" s="160"/>
    </row>
    <row r="226" spans="1:12" ht="20.25" customHeight="1" thickBot="1" x14ac:dyDescent="0.25">
      <c r="A226" s="9">
        <v>41084</v>
      </c>
      <c r="B226" s="10" t="s">
        <v>160</v>
      </c>
      <c r="C226" s="10" t="s">
        <v>160</v>
      </c>
      <c r="D226" s="10" t="s">
        <v>97</v>
      </c>
      <c r="E226" s="10" t="s">
        <v>225</v>
      </c>
      <c r="F226" s="10">
        <v>0</v>
      </c>
      <c r="G226" s="10">
        <v>0</v>
      </c>
      <c r="H226" s="10">
        <v>0</v>
      </c>
      <c r="I226" s="10">
        <v>0</v>
      </c>
      <c r="J226" s="10" t="s">
        <v>98</v>
      </c>
      <c r="K226" s="10"/>
      <c r="L226" s="161"/>
    </row>
    <row r="227" spans="1:12" ht="20.25" customHeight="1" x14ac:dyDescent="0.2">
      <c r="A227" s="5">
        <v>41092</v>
      </c>
      <c r="B227" s="4" t="s">
        <v>137</v>
      </c>
      <c r="C227" s="4" t="s">
        <v>168</v>
      </c>
      <c r="D227" s="4" t="s">
        <v>278</v>
      </c>
      <c r="E227" s="4" t="s">
        <v>279</v>
      </c>
      <c r="F227" s="4">
        <v>9</v>
      </c>
      <c r="G227" s="4">
        <v>0</v>
      </c>
      <c r="H227" s="4">
        <v>0</v>
      </c>
      <c r="I227" s="4">
        <v>9</v>
      </c>
      <c r="J227" s="4" t="s">
        <v>262</v>
      </c>
      <c r="K227" s="4"/>
      <c r="L227" s="160"/>
    </row>
    <row r="228" spans="1:12" ht="20.25" customHeight="1" x14ac:dyDescent="0.2">
      <c r="A228" s="5">
        <v>41092</v>
      </c>
      <c r="B228" s="4" t="s">
        <v>137</v>
      </c>
      <c r="C228" s="4" t="s">
        <v>168</v>
      </c>
      <c r="D228" s="4" t="s">
        <v>277</v>
      </c>
      <c r="E228" s="3"/>
      <c r="F228" s="4">
        <v>0</v>
      </c>
      <c r="G228" s="4">
        <v>1</v>
      </c>
      <c r="H228" s="4">
        <v>0</v>
      </c>
      <c r="I228" s="4">
        <v>1</v>
      </c>
      <c r="J228" s="4" t="s">
        <v>258</v>
      </c>
      <c r="K228" s="4"/>
      <c r="L228" s="160"/>
    </row>
    <row r="229" spans="1:12" s="11" customFormat="1" ht="20.25" customHeight="1" x14ac:dyDescent="0.2">
      <c r="A229" s="5">
        <v>41094</v>
      </c>
      <c r="B229" s="4" t="s">
        <v>22</v>
      </c>
      <c r="C229" s="4" t="s">
        <v>150</v>
      </c>
      <c r="D229" s="4" t="s">
        <v>549</v>
      </c>
      <c r="E229" s="4" t="s">
        <v>225</v>
      </c>
      <c r="F229" s="4">
        <v>0</v>
      </c>
      <c r="G229" s="4">
        <v>0</v>
      </c>
      <c r="H229" s="4">
        <v>0</v>
      </c>
      <c r="I229" s="4">
        <v>0</v>
      </c>
      <c r="J229" s="4" t="s">
        <v>107</v>
      </c>
      <c r="K229" s="4"/>
      <c r="L229" s="160"/>
    </row>
    <row r="230" spans="1:12" ht="20.25" customHeight="1" x14ac:dyDescent="0.2">
      <c r="A230" s="5">
        <v>41094</v>
      </c>
      <c r="B230" s="4" t="s">
        <v>137</v>
      </c>
      <c r="C230" s="4" t="s">
        <v>168</v>
      </c>
      <c r="D230" s="4" t="s">
        <v>280</v>
      </c>
      <c r="E230" s="4" t="s">
        <v>279</v>
      </c>
      <c r="F230" s="4">
        <v>2</v>
      </c>
      <c r="G230" s="4">
        <v>0</v>
      </c>
      <c r="H230" s="4">
        <v>0</v>
      </c>
      <c r="I230" s="4">
        <v>2</v>
      </c>
      <c r="J230" s="4" t="s">
        <v>186</v>
      </c>
      <c r="K230" s="4"/>
      <c r="L230" s="160"/>
    </row>
    <row r="231" spans="1:12" ht="20.25" customHeight="1" x14ac:dyDescent="0.2">
      <c r="A231" s="5">
        <v>41097</v>
      </c>
      <c r="B231" s="4" t="s">
        <v>158</v>
      </c>
      <c r="C231" s="4" t="s">
        <v>169</v>
      </c>
      <c r="D231" s="4" t="s">
        <v>223</v>
      </c>
      <c r="E231" s="4" t="s">
        <v>6</v>
      </c>
      <c r="F231" s="4">
        <v>56</v>
      </c>
      <c r="G231" s="4">
        <v>0</v>
      </c>
      <c r="H231" s="4">
        <v>0</v>
      </c>
      <c r="I231" s="4">
        <v>56</v>
      </c>
      <c r="J231" s="4" t="s">
        <v>260</v>
      </c>
      <c r="K231" s="4"/>
      <c r="L231" s="160"/>
    </row>
    <row r="232" spans="1:12" ht="20.25" customHeight="1" x14ac:dyDescent="0.2">
      <c r="A232" s="5">
        <v>41103</v>
      </c>
      <c r="B232" s="4" t="s">
        <v>137</v>
      </c>
      <c r="C232" s="4" t="s">
        <v>168</v>
      </c>
      <c r="D232" s="4" t="s">
        <v>333</v>
      </c>
      <c r="E232" s="4" t="s">
        <v>282</v>
      </c>
      <c r="F232" s="4">
        <v>9</v>
      </c>
      <c r="G232" s="4">
        <v>0</v>
      </c>
      <c r="H232" s="4">
        <v>1</v>
      </c>
      <c r="I232" s="4">
        <v>10</v>
      </c>
      <c r="J232" s="4" t="s">
        <v>262</v>
      </c>
      <c r="K232" s="4"/>
      <c r="L232" s="160"/>
    </row>
    <row r="233" spans="1:12" ht="20.25" customHeight="1" x14ac:dyDescent="0.2">
      <c r="A233" s="5">
        <v>41105</v>
      </c>
      <c r="B233" s="4" t="s">
        <v>136</v>
      </c>
      <c r="C233" s="4" t="s">
        <v>136</v>
      </c>
      <c r="D233" s="4" t="s">
        <v>334</v>
      </c>
      <c r="E233" s="4" t="s">
        <v>224</v>
      </c>
      <c r="F233" s="4">
        <v>0</v>
      </c>
      <c r="G233" s="4">
        <v>1</v>
      </c>
      <c r="H233" s="4">
        <v>0</v>
      </c>
      <c r="I233" s="4">
        <v>1</v>
      </c>
      <c r="J233" s="4" t="s">
        <v>259</v>
      </c>
      <c r="K233" s="4"/>
      <c r="L233" s="160"/>
    </row>
    <row r="234" spans="1:12" ht="20.25" customHeight="1" x14ac:dyDescent="0.2">
      <c r="A234" s="5">
        <v>41105</v>
      </c>
      <c r="B234" s="4" t="s">
        <v>137</v>
      </c>
      <c r="C234" s="4" t="s">
        <v>168</v>
      </c>
      <c r="D234" s="4" t="s">
        <v>335</v>
      </c>
      <c r="E234" s="4" t="s">
        <v>224</v>
      </c>
      <c r="F234" s="4">
        <v>0</v>
      </c>
      <c r="G234" s="4">
        <v>1</v>
      </c>
      <c r="H234" s="4">
        <v>0</v>
      </c>
      <c r="I234" s="4">
        <v>1</v>
      </c>
      <c r="J234" s="3"/>
      <c r="K234" s="4"/>
      <c r="L234" s="160"/>
    </row>
    <row r="235" spans="1:12" ht="20.25" customHeight="1" x14ac:dyDescent="0.2">
      <c r="A235" s="5">
        <v>41105</v>
      </c>
      <c r="B235" s="4" t="s">
        <v>143</v>
      </c>
      <c r="C235" s="4" t="s">
        <v>17</v>
      </c>
      <c r="D235" s="4" t="s">
        <v>336</v>
      </c>
      <c r="E235" s="4" t="s">
        <v>166</v>
      </c>
      <c r="F235" s="4">
        <v>0</v>
      </c>
      <c r="G235" s="4">
        <v>0</v>
      </c>
      <c r="H235" s="4">
        <v>0</v>
      </c>
      <c r="I235" s="4">
        <v>0</v>
      </c>
      <c r="J235" s="4" t="s">
        <v>260</v>
      </c>
      <c r="K235" s="4"/>
      <c r="L235" s="160"/>
    </row>
    <row r="236" spans="1:12" ht="20.25" customHeight="1" x14ac:dyDescent="0.2">
      <c r="A236" s="5">
        <v>41106</v>
      </c>
      <c r="B236" s="4" t="s">
        <v>144</v>
      </c>
      <c r="C236" s="4" t="s">
        <v>173</v>
      </c>
      <c r="D236" s="4" t="s">
        <v>379</v>
      </c>
      <c r="E236" s="4" t="s">
        <v>6</v>
      </c>
      <c r="F236" s="4">
        <v>0</v>
      </c>
      <c r="G236" s="4">
        <v>1</v>
      </c>
      <c r="H236" s="4">
        <v>0</v>
      </c>
      <c r="I236" s="4">
        <v>1</v>
      </c>
      <c r="J236" s="4" t="s">
        <v>258</v>
      </c>
      <c r="K236" s="4"/>
      <c r="L236" s="160"/>
    </row>
    <row r="237" spans="1:12" ht="20.25" customHeight="1" x14ac:dyDescent="0.2">
      <c r="A237" s="5">
        <v>41109</v>
      </c>
      <c r="B237" s="4" t="s">
        <v>135</v>
      </c>
      <c r="C237" s="4" t="s">
        <v>135</v>
      </c>
      <c r="D237" s="15" t="s">
        <v>283</v>
      </c>
      <c r="E237" s="15" t="s">
        <v>211</v>
      </c>
      <c r="F237" s="4">
        <v>0</v>
      </c>
      <c r="G237" s="4">
        <v>0</v>
      </c>
      <c r="H237" s="4">
        <v>0</v>
      </c>
      <c r="I237" s="4">
        <v>0</v>
      </c>
      <c r="J237" s="4" t="s">
        <v>258</v>
      </c>
      <c r="K237" s="4"/>
      <c r="L237" s="160"/>
    </row>
    <row r="238" spans="1:12" ht="20.25" customHeight="1" x14ac:dyDescent="0.2">
      <c r="A238" s="5">
        <v>41109</v>
      </c>
      <c r="B238" s="4" t="s">
        <v>135</v>
      </c>
      <c r="C238" s="4" t="s">
        <v>135</v>
      </c>
      <c r="D238" s="15" t="s">
        <v>109</v>
      </c>
      <c r="E238" s="15" t="s">
        <v>6</v>
      </c>
      <c r="F238" s="4">
        <v>2</v>
      </c>
      <c r="G238" s="4">
        <v>1</v>
      </c>
      <c r="H238" s="4">
        <v>0</v>
      </c>
      <c r="I238" s="4">
        <v>3</v>
      </c>
      <c r="J238" s="4" t="s">
        <v>98</v>
      </c>
      <c r="K238" s="4"/>
      <c r="L238" s="160"/>
    </row>
    <row r="239" spans="1:12" ht="20.25" customHeight="1" x14ac:dyDescent="0.2">
      <c r="A239" s="5">
        <v>41109</v>
      </c>
      <c r="B239" s="4" t="s">
        <v>137</v>
      </c>
      <c r="C239" s="4" t="s">
        <v>168</v>
      </c>
      <c r="D239" s="4" t="s">
        <v>281</v>
      </c>
      <c r="E239" s="4" t="s">
        <v>6</v>
      </c>
      <c r="F239" s="4">
        <v>2</v>
      </c>
      <c r="G239" s="4">
        <v>0</v>
      </c>
      <c r="H239" s="4">
        <v>0</v>
      </c>
      <c r="I239" s="4">
        <v>2</v>
      </c>
      <c r="J239" s="4" t="s">
        <v>258</v>
      </c>
      <c r="K239" s="4"/>
      <c r="L239" s="160"/>
    </row>
    <row r="240" spans="1:12" ht="20.25" customHeight="1" x14ac:dyDescent="0.2">
      <c r="A240" s="5">
        <v>41109</v>
      </c>
      <c r="B240" s="4" t="s">
        <v>137</v>
      </c>
      <c r="C240" s="4" t="s">
        <v>168</v>
      </c>
      <c r="D240" s="4" t="s">
        <v>337</v>
      </c>
      <c r="E240" s="3"/>
      <c r="F240" s="4">
        <v>4</v>
      </c>
      <c r="G240" s="4">
        <v>0</v>
      </c>
      <c r="H240" s="4">
        <v>0</v>
      </c>
      <c r="I240" s="4">
        <v>4</v>
      </c>
      <c r="J240" s="4" t="s">
        <v>327</v>
      </c>
      <c r="K240" s="4"/>
      <c r="L240" s="160"/>
    </row>
    <row r="241" spans="1:12" ht="20.25" customHeight="1" x14ac:dyDescent="0.2">
      <c r="A241" s="5">
        <v>41110</v>
      </c>
      <c r="B241" s="4" t="s">
        <v>143</v>
      </c>
      <c r="C241" s="4" t="s">
        <v>60</v>
      </c>
      <c r="D241" s="114" t="s">
        <v>338</v>
      </c>
      <c r="E241" s="4" t="s">
        <v>339</v>
      </c>
      <c r="F241" s="4">
        <v>0</v>
      </c>
      <c r="G241" s="4">
        <v>1</v>
      </c>
      <c r="H241" s="4">
        <v>0</v>
      </c>
      <c r="I241" s="4">
        <v>1</v>
      </c>
      <c r="J241" s="4" t="s">
        <v>340</v>
      </c>
      <c r="K241" s="4"/>
      <c r="L241" s="160"/>
    </row>
    <row r="242" spans="1:12" ht="20.25" customHeight="1" x14ac:dyDescent="0.2">
      <c r="A242" s="5">
        <v>41111</v>
      </c>
      <c r="B242" s="4" t="s">
        <v>144</v>
      </c>
      <c r="C242" s="4" t="s">
        <v>173</v>
      </c>
      <c r="D242" s="114" t="s">
        <v>380</v>
      </c>
      <c r="E242" s="4" t="s">
        <v>162</v>
      </c>
      <c r="F242" s="4">
        <v>0</v>
      </c>
      <c r="G242" s="4">
        <v>0</v>
      </c>
      <c r="H242" s="4">
        <v>0</v>
      </c>
      <c r="I242" s="4">
        <v>0</v>
      </c>
      <c r="J242" s="4" t="s">
        <v>264</v>
      </c>
      <c r="K242" s="4"/>
      <c r="L242" s="160"/>
    </row>
    <row r="243" spans="1:12" ht="20.25" customHeight="1" x14ac:dyDescent="0.2">
      <c r="A243" s="5">
        <v>41111</v>
      </c>
      <c r="B243" s="4" t="s">
        <v>144</v>
      </c>
      <c r="C243" s="4" t="s">
        <v>173</v>
      </c>
      <c r="D243" s="114" t="s">
        <v>381</v>
      </c>
      <c r="E243" s="4" t="s">
        <v>382</v>
      </c>
      <c r="F243" s="4">
        <v>2</v>
      </c>
      <c r="G243" s="4">
        <v>0</v>
      </c>
      <c r="H243" s="4">
        <v>0</v>
      </c>
      <c r="I243" s="4">
        <v>2</v>
      </c>
      <c r="J243" s="4" t="s">
        <v>186</v>
      </c>
      <c r="K243" s="4"/>
      <c r="L243" s="160"/>
    </row>
    <row r="244" spans="1:12" ht="20.25" customHeight="1" x14ac:dyDescent="0.2">
      <c r="A244" s="5">
        <v>41112</v>
      </c>
      <c r="B244" s="4" t="s">
        <v>160</v>
      </c>
      <c r="C244" s="4" t="s">
        <v>160</v>
      </c>
      <c r="D244" s="114" t="s">
        <v>236</v>
      </c>
      <c r="E244" s="4" t="s">
        <v>225</v>
      </c>
      <c r="F244" s="4">
        <v>1</v>
      </c>
      <c r="G244" s="4">
        <v>0</v>
      </c>
      <c r="H244" s="4">
        <v>0</v>
      </c>
      <c r="I244" s="4">
        <v>1</v>
      </c>
      <c r="J244" s="4" t="s">
        <v>108</v>
      </c>
      <c r="K244" s="4"/>
      <c r="L244" s="160"/>
    </row>
    <row r="245" spans="1:12" ht="20.25" customHeight="1" x14ac:dyDescent="0.2">
      <c r="A245" s="5">
        <v>41112</v>
      </c>
      <c r="B245" s="4" t="s">
        <v>136</v>
      </c>
      <c r="C245" s="4" t="s">
        <v>136</v>
      </c>
      <c r="D245" s="24" t="s">
        <v>465</v>
      </c>
      <c r="E245" s="4" t="s">
        <v>224</v>
      </c>
      <c r="F245" s="4">
        <v>1</v>
      </c>
      <c r="G245" s="4">
        <v>0</v>
      </c>
      <c r="H245" s="4">
        <v>0</v>
      </c>
      <c r="I245" s="4">
        <v>1</v>
      </c>
      <c r="J245" s="4" t="s">
        <v>259</v>
      </c>
      <c r="K245" s="4"/>
      <c r="L245" s="160"/>
    </row>
    <row r="246" spans="1:12" s="11" customFormat="1" ht="20.25" customHeight="1" x14ac:dyDescent="0.2">
      <c r="A246" s="5">
        <v>41113</v>
      </c>
      <c r="B246" s="4" t="s">
        <v>135</v>
      </c>
      <c r="C246" s="4" t="s">
        <v>135</v>
      </c>
      <c r="D246" s="15" t="s">
        <v>284</v>
      </c>
      <c r="E246" s="15" t="s">
        <v>224</v>
      </c>
      <c r="F246" s="4">
        <v>1</v>
      </c>
      <c r="G246" s="4">
        <v>0</v>
      </c>
      <c r="H246" s="4">
        <v>0</v>
      </c>
      <c r="I246" s="4">
        <v>1</v>
      </c>
      <c r="J246" s="4" t="s">
        <v>262</v>
      </c>
      <c r="K246" s="4"/>
      <c r="L246" s="160"/>
    </row>
    <row r="247" spans="1:12" s="11" customFormat="1" ht="20.25" customHeight="1" x14ac:dyDescent="0.2">
      <c r="A247" s="5">
        <v>41114</v>
      </c>
      <c r="B247" s="4" t="s">
        <v>137</v>
      </c>
      <c r="C247" s="4" t="s">
        <v>168</v>
      </c>
      <c r="D247" s="4" t="s">
        <v>603</v>
      </c>
      <c r="E247" s="4" t="s">
        <v>449</v>
      </c>
      <c r="F247" s="4">
        <v>3</v>
      </c>
      <c r="G247" s="4">
        <v>0</v>
      </c>
      <c r="H247" s="4">
        <v>0</v>
      </c>
      <c r="I247" s="4">
        <v>3</v>
      </c>
      <c r="J247" s="4" t="s">
        <v>108</v>
      </c>
      <c r="K247" s="4"/>
      <c r="L247" s="160"/>
    </row>
    <row r="248" spans="1:12" s="11" customFormat="1" ht="20.25" customHeight="1" x14ac:dyDescent="0.2">
      <c r="A248" s="5">
        <v>41114</v>
      </c>
      <c r="B248" s="4" t="s">
        <v>137</v>
      </c>
      <c r="C248" s="4" t="s">
        <v>168</v>
      </c>
      <c r="D248" s="4" t="s">
        <v>604</v>
      </c>
      <c r="E248" s="4" t="s">
        <v>6</v>
      </c>
      <c r="F248" s="4">
        <v>2</v>
      </c>
      <c r="G248" s="4">
        <v>0</v>
      </c>
      <c r="H248" s="4">
        <v>0</v>
      </c>
      <c r="I248" s="4">
        <v>2</v>
      </c>
      <c r="J248" s="4" t="s">
        <v>108</v>
      </c>
      <c r="K248" s="4"/>
      <c r="L248" s="160"/>
    </row>
    <row r="249" spans="1:12" ht="20.25" customHeight="1" x14ac:dyDescent="0.2">
      <c r="A249" s="5">
        <v>41115</v>
      </c>
      <c r="B249" s="4" t="s">
        <v>137</v>
      </c>
      <c r="C249" s="4" t="s">
        <v>168</v>
      </c>
      <c r="D249" s="4" t="s">
        <v>341</v>
      </c>
      <c r="E249" s="4" t="s">
        <v>346</v>
      </c>
      <c r="F249" s="4">
        <v>2</v>
      </c>
      <c r="G249" s="4">
        <v>0</v>
      </c>
      <c r="H249" s="4">
        <v>0</v>
      </c>
      <c r="I249" s="4">
        <v>2</v>
      </c>
      <c r="J249" s="4" t="s">
        <v>342</v>
      </c>
      <c r="K249" s="4"/>
      <c r="L249" s="160"/>
    </row>
    <row r="250" spans="1:12" ht="20.25" customHeight="1" x14ac:dyDescent="0.2">
      <c r="A250" s="5">
        <v>41115</v>
      </c>
      <c r="B250" s="4" t="s">
        <v>137</v>
      </c>
      <c r="C250" s="4" t="s">
        <v>61</v>
      </c>
      <c r="D250" s="4" t="s">
        <v>694</v>
      </c>
      <c r="E250" s="4" t="s">
        <v>6</v>
      </c>
      <c r="F250" s="4">
        <v>2</v>
      </c>
      <c r="G250" s="4">
        <v>1</v>
      </c>
      <c r="H250" s="4">
        <v>0</v>
      </c>
      <c r="I250" s="4">
        <v>3</v>
      </c>
      <c r="J250" s="4" t="s">
        <v>76</v>
      </c>
      <c r="K250" s="4"/>
      <c r="L250" s="160"/>
    </row>
    <row r="251" spans="1:12" ht="20.25" customHeight="1" x14ac:dyDescent="0.2">
      <c r="A251" s="5">
        <v>41116</v>
      </c>
      <c r="B251" s="4" t="s">
        <v>160</v>
      </c>
      <c r="C251" s="4" t="s">
        <v>160</v>
      </c>
      <c r="D251" s="4" t="s">
        <v>222</v>
      </c>
      <c r="E251" s="4" t="s">
        <v>211</v>
      </c>
      <c r="F251" s="4">
        <v>0</v>
      </c>
      <c r="G251" s="4">
        <v>3</v>
      </c>
      <c r="H251" s="4">
        <v>0</v>
      </c>
      <c r="I251" s="4">
        <v>3</v>
      </c>
      <c r="J251" s="4" t="s">
        <v>258</v>
      </c>
      <c r="K251" s="4"/>
      <c r="L251" s="160"/>
    </row>
    <row r="252" spans="1:12" ht="20.25" customHeight="1" x14ac:dyDescent="0.2">
      <c r="A252" s="5">
        <v>41117</v>
      </c>
      <c r="B252" s="4" t="s">
        <v>137</v>
      </c>
      <c r="C252" s="4" t="s">
        <v>168</v>
      </c>
      <c r="D252" s="4" t="s">
        <v>93</v>
      </c>
      <c r="E252" s="4" t="s">
        <v>225</v>
      </c>
      <c r="F252" s="4">
        <v>0</v>
      </c>
      <c r="G252" s="4">
        <v>1</v>
      </c>
      <c r="H252" s="4">
        <v>0</v>
      </c>
      <c r="I252" s="4">
        <v>1</v>
      </c>
      <c r="J252" s="4" t="s">
        <v>258</v>
      </c>
      <c r="K252" s="4"/>
      <c r="L252" s="160"/>
    </row>
    <row r="253" spans="1:12" ht="20.25" customHeight="1" x14ac:dyDescent="0.2">
      <c r="A253" s="5">
        <v>41117</v>
      </c>
      <c r="B253" s="4" t="s">
        <v>137</v>
      </c>
      <c r="C253" s="4" t="s">
        <v>168</v>
      </c>
      <c r="D253" s="4" t="s">
        <v>236</v>
      </c>
      <c r="E253" s="4" t="s">
        <v>225</v>
      </c>
      <c r="F253" s="4">
        <v>0</v>
      </c>
      <c r="G253" s="4">
        <v>0</v>
      </c>
      <c r="H253" s="4">
        <v>0</v>
      </c>
      <c r="I253" s="4">
        <v>0</v>
      </c>
      <c r="J253" s="4" t="s">
        <v>108</v>
      </c>
      <c r="K253" s="4"/>
      <c r="L253" s="160"/>
    </row>
    <row r="254" spans="1:12" s="11" customFormat="1" ht="20.25" customHeight="1" x14ac:dyDescent="0.2">
      <c r="A254" s="5">
        <v>41117</v>
      </c>
      <c r="B254" s="4" t="s">
        <v>160</v>
      </c>
      <c r="C254" s="4" t="s">
        <v>160</v>
      </c>
      <c r="D254" s="4" t="s">
        <v>481</v>
      </c>
      <c r="E254" s="4" t="s">
        <v>224</v>
      </c>
      <c r="F254" s="4">
        <v>0</v>
      </c>
      <c r="G254" s="4">
        <v>1</v>
      </c>
      <c r="H254" s="4">
        <v>0</v>
      </c>
      <c r="I254" s="4">
        <v>1</v>
      </c>
      <c r="J254" s="4" t="s">
        <v>258</v>
      </c>
      <c r="K254" s="4"/>
      <c r="L254" s="160"/>
    </row>
    <row r="255" spans="1:12" ht="20.25" customHeight="1" x14ac:dyDescent="0.2">
      <c r="A255" s="5">
        <v>41118</v>
      </c>
      <c r="B255" s="4" t="s">
        <v>144</v>
      </c>
      <c r="C255" s="4" t="s">
        <v>173</v>
      </c>
      <c r="D255" s="4" t="s">
        <v>93</v>
      </c>
      <c r="E255" s="3"/>
      <c r="F255" s="4">
        <v>0</v>
      </c>
      <c r="G255" s="4">
        <v>1</v>
      </c>
      <c r="H255" s="4">
        <v>0</v>
      </c>
      <c r="I255" s="4">
        <v>1</v>
      </c>
      <c r="J255" s="4" t="s">
        <v>258</v>
      </c>
      <c r="K255" s="4"/>
      <c r="L255" s="160"/>
    </row>
    <row r="256" spans="1:12" ht="20.25" customHeight="1" x14ac:dyDescent="0.2">
      <c r="A256" s="5">
        <v>41119</v>
      </c>
      <c r="B256" s="4" t="s">
        <v>135</v>
      </c>
      <c r="C256" s="4" t="s">
        <v>135</v>
      </c>
      <c r="D256" s="15" t="s">
        <v>285</v>
      </c>
      <c r="E256" s="15" t="s">
        <v>6</v>
      </c>
      <c r="F256" s="4">
        <v>0</v>
      </c>
      <c r="G256" s="4">
        <v>2</v>
      </c>
      <c r="H256" s="4">
        <v>0</v>
      </c>
      <c r="I256" s="4">
        <v>2</v>
      </c>
      <c r="J256" s="4" t="s">
        <v>258</v>
      </c>
      <c r="K256" s="4"/>
      <c r="L256" s="160"/>
    </row>
    <row r="257" spans="1:12" ht="20.25" customHeight="1" x14ac:dyDescent="0.2">
      <c r="A257" s="5">
        <v>41119</v>
      </c>
      <c r="B257" s="4" t="s">
        <v>135</v>
      </c>
      <c r="C257" s="4" t="s">
        <v>135</v>
      </c>
      <c r="D257" s="15" t="s">
        <v>389</v>
      </c>
      <c r="E257" s="15" t="s">
        <v>6</v>
      </c>
      <c r="F257" s="4">
        <v>2</v>
      </c>
      <c r="G257" s="4">
        <v>0</v>
      </c>
      <c r="H257" s="4">
        <v>0</v>
      </c>
      <c r="I257" s="4">
        <v>2</v>
      </c>
      <c r="J257" s="4" t="s">
        <v>260</v>
      </c>
      <c r="K257" s="4"/>
      <c r="L257" s="160"/>
    </row>
    <row r="258" spans="1:12" ht="20.25" customHeight="1" x14ac:dyDescent="0.2">
      <c r="A258" s="5">
        <v>41119</v>
      </c>
      <c r="B258" s="4" t="s">
        <v>135</v>
      </c>
      <c r="C258" s="4" t="s">
        <v>135</v>
      </c>
      <c r="D258" s="15" t="s">
        <v>164</v>
      </c>
      <c r="E258" s="15" t="s">
        <v>345</v>
      </c>
      <c r="F258" s="4">
        <v>0</v>
      </c>
      <c r="G258" s="4">
        <v>0</v>
      </c>
      <c r="H258" s="4">
        <v>4</v>
      </c>
      <c r="I258" s="4">
        <v>4</v>
      </c>
      <c r="J258" s="4" t="s">
        <v>262</v>
      </c>
      <c r="K258" s="4"/>
      <c r="L258" s="160"/>
    </row>
    <row r="259" spans="1:12" ht="20.25" customHeight="1" x14ac:dyDescent="0.2">
      <c r="A259" s="5">
        <v>41120</v>
      </c>
      <c r="B259" s="4" t="s">
        <v>44</v>
      </c>
      <c r="C259" s="4" t="s">
        <v>44</v>
      </c>
      <c r="D259" s="4" t="s">
        <v>343</v>
      </c>
      <c r="E259" s="4" t="s">
        <v>372</v>
      </c>
      <c r="F259" s="4">
        <v>1</v>
      </c>
      <c r="G259" s="4">
        <v>1</v>
      </c>
      <c r="H259" s="4">
        <v>2</v>
      </c>
      <c r="I259" s="4">
        <v>4</v>
      </c>
      <c r="J259" s="4" t="s">
        <v>258</v>
      </c>
      <c r="K259" s="4"/>
      <c r="L259" s="160"/>
    </row>
    <row r="260" spans="1:12" ht="20.25" customHeight="1" x14ac:dyDescent="0.2">
      <c r="A260" s="5">
        <v>41120</v>
      </c>
      <c r="B260" s="4" t="s">
        <v>44</v>
      </c>
      <c r="C260" s="4" t="s">
        <v>44</v>
      </c>
      <c r="D260" s="4" t="s">
        <v>344</v>
      </c>
      <c r="E260" s="4" t="s">
        <v>6</v>
      </c>
      <c r="F260" s="4">
        <v>0</v>
      </c>
      <c r="G260" s="4">
        <v>1</v>
      </c>
      <c r="H260" s="4">
        <v>0</v>
      </c>
      <c r="I260" s="4">
        <v>1</v>
      </c>
      <c r="J260" s="4" t="s">
        <v>258</v>
      </c>
      <c r="K260" s="4"/>
      <c r="L260" s="160"/>
    </row>
    <row r="261" spans="1:12" ht="20.25" customHeight="1" x14ac:dyDescent="0.2">
      <c r="A261" s="5">
        <v>41120</v>
      </c>
      <c r="B261" s="4" t="s">
        <v>136</v>
      </c>
      <c r="C261" s="4" t="s">
        <v>37</v>
      </c>
      <c r="D261" s="4" t="s">
        <v>296</v>
      </c>
      <c r="E261" s="4" t="s">
        <v>81</v>
      </c>
      <c r="F261" s="4">
        <v>1</v>
      </c>
      <c r="G261" s="4">
        <v>0</v>
      </c>
      <c r="H261" s="4">
        <v>0</v>
      </c>
      <c r="I261" s="4">
        <v>1</v>
      </c>
      <c r="J261" s="4" t="s">
        <v>259</v>
      </c>
      <c r="K261" s="4"/>
      <c r="L261" s="160"/>
    </row>
    <row r="262" spans="1:12" ht="20.25" customHeight="1" x14ac:dyDescent="0.2">
      <c r="A262" s="5">
        <v>41120</v>
      </c>
      <c r="B262" s="4" t="s">
        <v>144</v>
      </c>
      <c r="C262" s="4" t="s">
        <v>173</v>
      </c>
      <c r="D262" s="4" t="s">
        <v>383</v>
      </c>
      <c r="E262" s="4" t="s">
        <v>6</v>
      </c>
      <c r="F262" s="4">
        <v>1</v>
      </c>
      <c r="G262" s="4">
        <v>0</v>
      </c>
      <c r="H262" s="4">
        <v>0</v>
      </c>
      <c r="I262" s="4">
        <v>1</v>
      </c>
      <c r="J262" s="4" t="s">
        <v>258</v>
      </c>
      <c r="K262" s="4"/>
      <c r="L262" s="160"/>
    </row>
    <row r="263" spans="1:12" ht="20.25" customHeight="1" x14ac:dyDescent="0.2">
      <c r="A263" s="5">
        <v>41120</v>
      </c>
      <c r="B263" s="4" t="s">
        <v>159</v>
      </c>
      <c r="C263" s="4" t="s">
        <v>8</v>
      </c>
      <c r="D263" s="114" t="s">
        <v>218</v>
      </c>
      <c r="E263" s="4" t="s">
        <v>211</v>
      </c>
      <c r="F263" s="4">
        <v>6</v>
      </c>
      <c r="G263" s="4">
        <v>2</v>
      </c>
      <c r="H263" s="4">
        <v>0</v>
      </c>
      <c r="I263" s="4">
        <v>8</v>
      </c>
      <c r="J263" s="4" t="s">
        <v>258</v>
      </c>
      <c r="K263" s="4"/>
      <c r="L263" s="160"/>
    </row>
    <row r="264" spans="1:12" ht="20.25" customHeight="1" thickBot="1" x14ac:dyDescent="0.25">
      <c r="A264" s="9">
        <v>41121</v>
      </c>
      <c r="B264" s="10" t="s">
        <v>135</v>
      </c>
      <c r="C264" s="10" t="s">
        <v>135</v>
      </c>
      <c r="D264" s="10" t="s">
        <v>286</v>
      </c>
      <c r="E264" s="10" t="s">
        <v>225</v>
      </c>
      <c r="F264" s="10">
        <v>0</v>
      </c>
      <c r="G264" s="10">
        <v>0</v>
      </c>
      <c r="H264" s="10">
        <v>0</v>
      </c>
      <c r="I264" s="10">
        <v>0</v>
      </c>
      <c r="J264" s="10" t="s">
        <v>264</v>
      </c>
      <c r="K264" s="10"/>
      <c r="L264" s="161"/>
    </row>
    <row r="265" spans="1:12" ht="20.25" customHeight="1" x14ac:dyDescent="0.2">
      <c r="A265" s="5">
        <v>41122</v>
      </c>
      <c r="B265" s="4" t="s">
        <v>157</v>
      </c>
      <c r="C265" s="4" t="s">
        <v>157</v>
      </c>
      <c r="D265" s="114" t="s">
        <v>210</v>
      </c>
      <c r="E265" s="4" t="s">
        <v>211</v>
      </c>
      <c r="F265" s="4">
        <v>0</v>
      </c>
      <c r="G265" s="4">
        <v>0</v>
      </c>
      <c r="H265" s="4">
        <v>0</v>
      </c>
      <c r="I265" s="4">
        <v>0</v>
      </c>
      <c r="J265" s="4" t="s">
        <v>258</v>
      </c>
      <c r="K265" s="4"/>
      <c r="L265" s="160"/>
    </row>
    <row r="266" spans="1:12" ht="20.25" customHeight="1" x14ac:dyDescent="0.2">
      <c r="A266" s="5">
        <v>41123</v>
      </c>
      <c r="B266" s="4" t="s">
        <v>136</v>
      </c>
      <c r="C266" s="4" t="s">
        <v>136</v>
      </c>
      <c r="D266" s="24" t="s">
        <v>462</v>
      </c>
      <c r="E266" s="4" t="s">
        <v>282</v>
      </c>
      <c r="F266" s="4">
        <v>0</v>
      </c>
      <c r="G266" s="4">
        <v>0</v>
      </c>
      <c r="H266" s="4">
        <v>1</v>
      </c>
      <c r="I266" s="4">
        <v>1</v>
      </c>
      <c r="J266" s="4" t="s">
        <v>186</v>
      </c>
      <c r="K266" s="4" t="e">
        <f>#REF!</f>
        <v>#REF!</v>
      </c>
      <c r="L266" s="160"/>
    </row>
    <row r="267" spans="1:12" ht="20.25" customHeight="1" x14ac:dyDescent="0.2">
      <c r="A267" s="5">
        <v>41124</v>
      </c>
      <c r="B267" s="4" t="s">
        <v>144</v>
      </c>
      <c r="C267" s="4" t="s">
        <v>1</v>
      </c>
      <c r="D267" s="114" t="s">
        <v>384</v>
      </c>
      <c r="E267" s="4" t="s">
        <v>385</v>
      </c>
      <c r="F267" s="4">
        <v>0</v>
      </c>
      <c r="G267" s="4">
        <v>0</v>
      </c>
      <c r="H267" s="4">
        <v>1</v>
      </c>
      <c r="I267" s="4">
        <v>1</v>
      </c>
      <c r="J267" s="4" t="s">
        <v>262</v>
      </c>
      <c r="K267" s="4"/>
      <c r="L267" s="160"/>
    </row>
    <row r="268" spans="1:12" s="11" customFormat="1" ht="20.25" customHeight="1" x14ac:dyDescent="0.2">
      <c r="A268" s="5">
        <v>41125</v>
      </c>
      <c r="B268" s="4" t="s">
        <v>137</v>
      </c>
      <c r="C268" s="4" t="s">
        <v>168</v>
      </c>
      <c r="D268" s="114" t="s">
        <v>617</v>
      </c>
      <c r="E268" s="4" t="s">
        <v>289</v>
      </c>
      <c r="F268" s="4">
        <v>5</v>
      </c>
      <c r="G268" s="4">
        <v>0</v>
      </c>
      <c r="H268" s="4">
        <v>0</v>
      </c>
      <c r="I268" s="4">
        <v>5</v>
      </c>
      <c r="J268" s="4" t="s">
        <v>108</v>
      </c>
      <c r="K268" s="4"/>
      <c r="L268" s="160"/>
    </row>
    <row r="269" spans="1:12" ht="20.25" customHeight="1" x14ac:dyDescent="0.2">
      <c r="A269" s="5">
        <v>41126</v>
      </c>
      <c r="B269" s="4" t="s">
        <v>144</v>
      </c>
      <c r="C269" s="4" t="s">
        <v>173</v>
      </c>
      <c r="D269" s="114" t="s">
        <v>88</v>
      </c>
      <c r="E269" s="4" t="s">
        <v>43</v>
      </c>
      <c r="F269" s="4">
        <v>2</v>
      </c>
      <c r="G269" s="4">
        <v>6</v>
      </c>
      <c r="H269" s="4">
        <v>1</v>
      </c>
      <c r="I269" s="4">
        <v>9</v>
      </c>
      <c r="J269" s="4" t="s">
        <v>258</v>
      </c>
      <c r="K269" s="4"/>
      <c r="L269" s="160"/>
    </row>
    <row r="270" spans="1:12" ht="20.25" customHeight="1" x14ac:dyDescent="0.2">
      <c r="A270" s="5">
        <v>41126</v>
      </c>
      <c r="B270" s="4" t="s">
        <v>137</v>
      </c>
      <c r="C270" s="4" t="s">
        <v>168</v>
      </c>
      <c r="D270" s="114" t="s">
        <v>89</v>
      </c>
      <c r="E270" s="4" t="s">
        <v>224</v>
      </c>
      <c r="F270" s="4">
        <v>0</v>
      </c>
      <c r="G270" s="4">
        <v>1</v>
      </c>
      <c r="H270" s="4">
        <v>0</v>
      </c>
      <c r="I270" s="4">
        <v>1</v>
      </c>
      <c r="J270" s="4" t="s">
        <v>259</v>
      </c>
      <c r="K270" s="4"/>
      <c r="L270" s="160"/>
    </row>
    <row r="271" spans="1:12" ht="20.25" customHeight="1" x14ac:dyDescent="0.2">
      <c r="A271" s="5">
        <v>41126</v>
      </c>
      <c r="B271" s="4" t="s">
        <v>137</v>
      </c>
      <c r="C271" s="4" t="s">
        <v>168</v>
      </c>
      <c r="D271" s="114" t="s">
        <v>90</v>
      </c>
      <c r="E271" s="4" t="s">
        <v>224</v>
      </c>
      <c r="F271" s="4">
        <v>0</v>
      </c>
      <c r="G271" s="4">
        <v>1</v>
      </c>
      <c r="H271" s="4">
        <v>0</v>
      </c>
      <c r="I271" s="4">
        <v>1</v>
      </c>
      <c r="J271" s="4" t="s">
        <v>258</v>
      </c>
      <c r="K271" s="4"/>
      <c r="L271" s="160"/>
    </row>
    <row r="272" spans="1:12" ht="20.25" customHeight="1" x14ac:dyDescent="0.2">
      <c r="A272" s="5">
        <v>41127</v>
      </c>
      <c r="B272" s="4" t="s">
        <v>143</v>
      </c>
      <c r="C272" s="4" t="s">
        <v>17</v>
      </c>
      <c r="D272" s="114" t="s">
        <v>91</v>
      </c>
      <c r="E272" s="4" t="s">
        <v>6</v>
      </c>
      <c r="F272" s="4">
        <v>19</v>
      </c>
      <c r="G272" s="4">
        <v>0</v>
      </c>
      <c r="H272" s="4">
        <v>0</v>
      </c>
      <c r="I272" s="4">
        <v>19</v>
      </c>
      <c r="J272" s="4" t="s">
        <v>260</v>
      </c>
      <c r="K272" s="4"/>
      <c r="L272" s="160"/>
    </row>
    <row r="273" spans="1:12" ht="20.25" customHeight="1" x14ac:dyDescent="0.2">
      <c r="A273" s="5">
        <v>41127</v>
      </c>
      <c r="B273" s="4" t="s">
        <v>137</v>
      </c>
      <c r="C273" s="4" t="s">
        <v>168</v>
      </c>
      <c r="D273" s="4" t="s">
        <v>187</v>
      </c>
      <c r="E273" s="4" t="s">
        <v>224</v>
      </c>
      <c r="F273" s="4">
        <v>1</v>
      </c>
      <c r="G273" s="4">
        <v>0</v>
      </c>
      <c r="H273" s="4">
        <v>0</v>
      </c>
      <c r="I273" s="4">
        <v>1</v>
      </c>
      <c r="J273" s="4" t="s">
        <v>260</v>
      </c>
      <c r="K273" s="4"/>
      <c r="L273" s="160"/>
    </row>
    <row r="274" spans="1:12" ht="20.25" customHeight="1" x14ac:dyDescent="0.2">
      <c r="A274" s="5">
        <v>41128</v>
      </c>
      <c r="B274" s="4" t="s">
        <v>44</v>
      </c>
      <c r="C274" s="4" t="s">
        <v>45</v>
      </c>
      <c r="D274" s="4" t="s">
        <v>138</v>
      </c>
      <c r="E274" s="4" t="s">
        <v>6</v>
      </c>
      <c r="F274" s="4">
        <v>0</v>
      </c>
      <c r="G274" s="4">
        <v>0</v>
      </c>
      <c r="H274" s="4">
        <v>0</v>
      </c>
      <c r="I274" s="4">
        <v>0</v>
      </c>
      <c r="J274" s="4" t="s">
        <v>258</v>
      </c>
      <c r="K274" s="4"/>
      <c r="L274" s="160"/>
    </row>
    <row r="275" spans="1:12" ht="20.25" customHeight="1" x14ac:dyDescent="0.2">
      <c r="A275" s="5">
        <v>41128</v>
      </c>
      <c r="B275" s="4" t="s">
        <v>143</v>
      </c>
      <c r="C275" s="4" t="s">
        <v>17</v>
      </c>
      <c r="D275" s="4" t="s">
        <v>125</v>
      </c>
      <c r="E275" s="4" t="s">
        <v>6</v>
      </c>
      <c r="F275" s="4">
        <v>0</v>
      </c>
      <c r="G275" s="4">
        <v>2</v>
      </c>
      <c r="H275" s="4">
        <v>0</v>
      </c>
      <c r="I275" s="4">
        <v>2</v>
      </c>
      <c r="J275" s="4" t="s">
        <v>258</v>
      </c>
      <c r="K275" s="4"/>
      <c r="L275" s="160"/>
    </row>
    <row r="276" spans="1:12" ht="20.25" customHeight="1" x14ac:dyDescent="0.2">
      <c r="A276" s="5">
        <v>41129</v>
      </c>
      <c r="B276" s="4" t="s">
        <v>160</v>
      </c>
      <c r="C276" s="4" t="s">
        <v>160</v>
      </c>
      <c r="D276" s="4" t="s">
        <v>153</v>
      </c>
      <c r="E276" s="4" t="s">
        <v>6</v>
      </c>
      <c r="F276" s="4">
        <v>0</v>
      </c>
      <c r="G276" s="4">
        <v>2</v>
      </c>
      <c r="H276" s="4">
        <v>0</v>
      </c>
      <c r="I276" s="4">
        <v>2</v>
      </c>
      <c r="J276" s="4" t="s">
        <v>258</v>
      </c>
      <c r="K276" s="4"/>
      <c r="L276" s="160"/>
    </row>
    <row r="277" spans="1:12" ht="20.25" customHeight="1" x14ac:dyDescent="0.2">
      <c r="A277" s="5">
        <v>41129</v>
      </c>
      <c r="B277" s="4" t="s">
        <v>44</v>
      </c>
      <c r="C277" s="4" t="s">
        <v>44</v>
      </c>
      <c r="D277" s="4" t="s">
        <v>189</v>
      </c>
      <c r="E277" s="4" t="s">
        <v>225</v>
      </c>
      <c r="F277" s="4">
        <v>0</v>
      </c>
      <c r="G277" s="4">
        <v>0</v>
      </c>
      <c r="H277" s="4">
        <v>0</v>
      </c>
      <c r="I277" s="4">
        <v>0</v>
      </c>
      <c r="J277" s="4" t="s">
        <v>76</v>
      </c>
      <c r="K277" s="4"/>
      <c r="L277" s="160"/>
    </row>
    <row r="278" spans="1:12" ht="20.25" customHeight="1" x14ac:dyDescent="0.2">
      <c r="A278" s="5">
        <v>41129</v>
      </c>
      <c r="B278" s="4" t="s">
        <v>137</v>
      </c>
      <c r="C278" s="4" t="s">
        <v>168</v>
      </c>
      <c r="D278" s="4" t="s">
        <v>190</v>
      </c>
      <c r="E278" s="4" t="s">
        <v>224</v>
      </c>
      <c r="F278" s="4">
        <v>1</v>
      </c>
      <c r="G278" s="4">
        <v>0</v>
      </c>
      <c r="H278" s="4">
        <v>0</v>
      </c>
      <c r="I278" s="4">
        <v>1</v>
      </c>
      <c r="J278" s="4" t="s">
        <v>186</v>
      </c>
      <c r="K278" s="4"/>
      <c r="L278" s="160"/>
    </row>
    <row r="279" spans="1:12" ht="20.25" customHeight="1" x14ac:dyDescent="0.2">
      <c r="A279" s="5">
        <v>41130</v>
      </c>
      <c r="B279" s="4" t="s">
        <v>137</v>
      </c>
      <c r="C279" s="4" t="s">
        <v>168</v>
      </c>
      <c r="D279" s="4" t="s">
        <v>641</v>
      </c>
      <c r="E279" s="4" t="s">
        <v>6</v>
      </c>
      <c r="F279" s="4">
        <v>1</v>
      </c>
      <c r="G279" s="4">
        <v>0</v>
      </c>
      <c r="H279" s="4">
        <v>0</v>
      </c>
      <c r="I279" s="4">
        <v>1</v>
      </c>
      <c r="J279" s="4" t="s">
        <v>186</v>
      </c>
      <c r="K279" s="4"/>
      <c r="L279" s="160"/>
    </row>
    <row r="280" spans="1:12" ht="20.25" customHeight="1" x14ac:dyDescent="0.2">
      <c r="A280" s="5">
        <v>41130</v>
      </c>
      <c r="B280" s="4" t="s">
        <v>137</v>
      </c>
      <c r="C280" s="4" t="s">
        <v>46</v>
      </c>
      <c r="D280" s="4" t="s">
        <v>41</v>
      </c>
      <c r="E280" s="4" t="s">
        <v>288</v>
      </c>
      <c r="F280" s="4">
        <v>0</v>
      </c>
      <c r="G280" s="4">
        <v>0</v>
      </c>
      <c r="H280" s="4">
        <v>0</v>
      </c>
      <c r="I280" s="4">
        <v>0</v>
      </c>
      <c r="J280" s="4" t="s">
        <v>260</v>
      </c>
      <c r="K280" s="4"/>
      <c r="L280" s="160"/>
    </row>
    <row r="281" spans="1:12" ht="20.25" customHeight="1" x14ac:dyDescent="0.2">
      <c r="A281" s="5">
        <v>41133</v>
      </c>
      <c r="B281" s="4" t="s">
        <v>144</v>
      </c>
      <c r="C281" s="4" t="s">
        <v>173</v>
      </c>
      <c r="D281" s="4" t="s">
        <v>323</v>
      </c>
      <c r="E281" s="4" t="s">
        <v>6</v>
      </c>
      <c r="F281" s="4">
        <v>0</v>
      </c>
      <c r="G281" s="4">
        <v>0</v>
      </c>
      <c r="H281" s="4">
        <v>2</v>
      </c>
      <c r="I281" s="4">
        <v>2</v>
      </c>
      <c r="J281" s="4" t="s">
        <v>258</v>
      </c>
      <c r="K281" s="4"/>
      <c r="L281" s="160"/>
    </row>
    <row r="282" spans="1:12" ht="20.25" customHeight="1" x14ac:dyDescent="0.2">
      <c r="A282" s="5">
        <v>41133</v>
      </c>
      <c r="B282" s="4" t="s">
        <v>157</v>
      </c>
      <c r="C282" s="4" t="s">
        <v>157</v>
      </c>
      <c r="D282" s="4" t="s">
        <v>92</v>
      </c>
      <c r="E282" s="4" t="s">
        <v>6</v>
      </c>
      <c r="F282" s="4">
        <v>0</v>
      </c>
      <c r="G282" s="4">
        <v>1</v>
      </c>
      <c r="H282" s="4">
        <v>0</v>
      </c>
      <c r="I282" s="4">
        <v>1</v>
      </c>
      <c r="J282" s="4" t="s">
        <v>260</v>
      </c>
      <c r="K282" s="4"/>
      <c r="L282" s="160"/>
    </row>
    <row r="283" spans="1:12" ht="20.25" customHeight="1" x14ac:dyDescent="0.2">
      <c r="A283" s="5">
        <v>41133</v>
      </c>
      <c r="B283" s="4" t="s">
        <v>137</v>
      </c>
      <c r="C283" s="4" t="s">
        <v>168</v>
      </c>
      <c r="D283" s="4" t="s">
        <v>322</v>
      </c>
      <c r="E283" s="4" t="s">
        <v>6</v>
      </c>
      <c r="F283" s="4">
        <v>0</v>
      </c>
      <c r="G283" s="4">
        <v>0</v>
      </c>
      <c r="H283" s="4">
        <v>20</v>
      </c>
      <c r="I283" s="4">
        <v>21</v>
      </c>
      <c r="J283" s="4" t="s">
        <v>258</v>
      </c>
      <c r="K283" s="4"/>
      <c r="L283" s="160"/>
    </row>
    <row r="284" spans="1:12" ht="20.25" customHeight="1" x14ac:dyDescent="0.2">
      <c r="A284" s="5">
        <v>41135</v>
      </c>
      <c r="B284" s="4" t="s">
        <v>136</v>
      </c>
      <c r="C284" s="4" t="s">
        <v>136</v>
      </c>
      <c r="D284" s="4" t="s">
        <v>236</v>
      </c>
      <c r="E284" s="4" t="s">
        <v>225</v>
      </c>
      <c r="F284" s="4">
        <v>1</v>
      </c>
      <c r="G284" s="4">
        <v>0</v>
      </c>
      <c r="H284" s="4">
        <v>2</v>
      </c>
      <c r="I284" s="4">
        <v>3</v>
      </c>
      <c r="J284" s="4" t="s">
        <v>108</v>
      </c>
      <c r="K284" s="4" t="s">
        <v>297</v>
      </c>
      <c r="L284" s="160"/>
    </row>
    <row r="285" spans="1:12" ht="20.25" customHeight="1" x14ac:dyDescent="0.2">
      <c r="A285" s="5">
        <v>41136</v>
      </c>
      <c r="B285" s="4" t="s">
        <v>144</v>
      </c>
      <c r="C285" s="4" t="s">
        <v>173</v>
      </c>
      <c r="D285" s="4" t="s">
        <v>93</v>
      </c>
      <c r="E285" s="3"/>
      <c r="F285" s="4">
        <v>0</v>
      </c>
      <c r="G285" s="4">
        <v>0</v>
      </c>
      <c r="H285" s="4">
        <v>0</v>
      </c>
      <c r="I285" s="4">
        <v>0</v>
      </c>
      <c r="J285" s="4" t="s">
        <v>258</v>
      </c>
      <c r="K285" s="4"/>
      <c r="L285" s="160"/>
    </row>
    <row r="286" spans="1:12" ht="20.25" customHeight="1" x14ac:dyDescent="0.2">
      <c r="A286" s="5">
        <v>41136</v>
      </c>
      <c r="B286" s="4" t="s">
        <v>137</v>
      </c>
      <c r="C286" s="4" t="s">
        <v>168</v>
      </c>
      <c r="D286" s="4" t="s">
        <v>94</v>
      </c>
      <c r="E286" s="4" t="s">
        <v>6</v>
      </c>
      <c r="F286" s="4">
        <v>0</v>
      </c>
      <c r="G286" s="4">
        <v>0</v>
      </c>
      <c r="H286" s="4">
        <v>2</v>
      </c>
      <c r="I286" s="4">
        <v>2</v>
      </c>
      <c r="J286" s="4" t="s">
        <v>107</v>
      </c>
      <c r="K286" s="4"/>
      <c r="L286" s="160"/>
    </row>
    <row r="287" spans="1:12" ht="20.25" customHeight="1" x14ac:dyDescent="0.2">
      <c r="A287" s="5">
        <v>41136</v>
      </c>
      <c r="B287" s="4" t="s">
        <v>137</v>
      </c>
      <c r="C287" s="4" t="s">
        <v>168</v>
      </c>
      <c r="D287" s="4" t="s">
        <v>196</v>
      </c>
      <c r="E287" s="4" t="s">
        <v>325</v>
      </c>
      <c r="F287" s="4">
        <v>1</v>
      </c>
      <c r="G287" s="4">
        <v>0</v>
      </c>
      <c r="H287" s="4">
        <v>1</v>
      </c>
      <c r="I287" s="4">
        <v>2</v>
      </c>
      <c r="J287" s="4" t="s">
        <v>258</v>
      </c>
      <c r="K287" s="4"/>
      <c r="L287" s="160"/>
    </row>
    <row r="288" spans="1:12" ht="20.25" customHeight="1" x14ac:dyDescent="0.2">
      <c r="A288" s="5">
        <v>41137</v>
      </c>
      <c r="B288" s="4" t="s">
        <v>137</v>
      </c>
      <c r="C288" s="4" t="s">
        <v>168</v>
      </c>
      <c r="D288" s="4" t="s">
        <v>188</v>
      </c>
      <c r="E288" s="4" t="s">
        <v>224</v>
      </c>
      <c r="F288" s="4">
        <v>0</v>
      </c>
      <c r="G288" s="4">
        <v>1</v>
      </c>
      <c r="H288" s="4">
        <v>0</v>
      </c>
      <c r="I288" s="4">
        <v>1</v>
      </c>
      <c r="J288" s="4" t="s">
        <v>262</v>
      </c>
      <c r="K288" s="4"/>
      <c r="L288" s="160"/>
    </row>
    <row r="289" spans="1:12" ht="20.25" customHeight="1" x14ac:dyDescent="0.2">
      <c r="A289" s="5">
        <v>41140</v>
      </c>
      <c r="B289" s="4" t="s">
        <v>144</v>
      </c>
      <c r="C289" s="4" t="s">
        <v>173</v>
      </c>
      <c r="D289" s="114" t="s">
        <v>386</v>
      </c>
      <c r="E289" s="4" t="s">
        <v>234</v>
      </c>
      <c r="F289" s="4">
        <v>0</v>
      </c>
      <c r="G289" s="4">
        <v>0</v>
      </c>
      <c r="H289" s="4">
        <v>0</v>
      </c>
      <c r="I289" s="4">
        <v>0</v>
      </c>
      <c r="J289" s="4" t="s">
        <v>378</v>
      </c>
      <c r="K289" s="4"/>
      <c r="L289" s="160"/>
    </row>
    <row r="290" spans="1:12" ht="20.25" customHeight="1" x14ac:dyDescent="0.2">
      <c r="A290" s="5">
        <v>41140</v>
      </c>
      <c r="B290" s="4" t="s">
        <v>159</v>
      </c>
      <c r="C290" s="4" t="s">
        <v>8</v>
      </c>
      <c r="D290" s="3"/>
      <c r="E290" s="4" t="s">
        <v>6</v>
      </c>
      <c r="F290" s="4">
        <v>2</v>
      </c>
      <c r="G290" s="4">
        <v>0</v>
      </c>
      <c r="H290" s="4">
        <v>0</v>
      </c>
      <c r="I290" s="4">
        <v>2</v>
      </c>
      <c r="J290" s="3"/>
      <c r="K290" s="4"/>
      <c r="L290" s="160"/>
    </row>
    <row r="291" spans="1:12" ht="20.25" customHeight="1" x14ac:dyDescent="0.2">
      <c r="A291" s="5">
        <v>41140</v>
      </c>
      <c r="B291" s="4" t="s">
        <v>135</v>
      </c>
      <c r="C291" s="4" t="s">
        <v>135</v>
      </c>
      <c r="D291" s="4" t="s">
        <v>152</v>
      </c>
      <c r="E291" s="4" t="s">
        <v>6</v>
      </c>
      <c r="F291" s="4">
        <v>0</v>
      </c>
      <c r="G291" s="4">
        <v>0</v>
      </c>
      <c r="H291" s="4">
        <v>0</v>
      </c>
      <c r="I291" s="4">
        <v>0</v>
      </c>
      <c r="J291" s="4" t="s">
        <v>258</v>
      </c>
      <c r="K291" s="4"/>
      <c r="L291" s="160"/>
    </row>
    <row r="292" spans="1:12" s="11" customFormat="1" ht="20.25" customHeight="1" x14ac:dyDescent="0.2">
      <c r="A292" s="5">
        <v>41141</v>
      </c>
      <c r="B292" s="4" t="s">
        <v>144</v>
      </c>
      <c r="C292" s="4" t="s">
        <v>54</v>
      </c>
      <c r="D292" s="4" t="s">
        <v>609</v>
      </c>
      <c r="E292" s="4" t="s">
        <v>377</v>
      </c>
      <c r="F292" s="4">
        <v>2</v>
      </c>
      <c r="G292" s="4">
        <v>0</v>
      </c>
      <c r="H292" s="4">
        <v>0</v>
      </c>
      <c r="I292" s="4">
        <v>2</v>
      </c>
      <c r="J292" s="4" t="s">
        <v>108</v>
      </c>
      <c r="K292" s="4"/>
      <c r="L292" s="160"/>
    </row>
    <row r="293" spans="1:12" ht="20.25" customHeight="1" x14ac:dyDescent="0.2">
      <c r="A293" s="5">
        <v>41141</v>
      </c>
      <c r="B293" s="4" t="s">
        <v>137</v>
      </c>
      <c r="C293" s="4" t="s">
        <v>34</v>
      </c>
      <c r="D293" s="4" t="s">
        <v>610</v>
      </c>
      <c r="E293" s="4" t="s">
        <v>6</v>
      </c>
      <c r="F293" s="4">
        <v>2</v>
      </c>
      <c r="G293" s="4">
        <v>0</v>
      </c>
      <c r="H293" s="4">
        <v>0</v>
      </c>
      <c r="I293" s="4">
        <v>2</v>
      </c>
      <c r="J293" s="4" t="s">
        <v>262</v>
      </c>
      <c r="K293" s="4"/>
      <c r="L293" s="160"/>
    </row>
    <row r="294" spans="1:12" ht="20.25" customHeight="1" x14ac:dyDescent="0.2">
      <c r="A294" s="5">
        <v>41143</v>
      </c>
      <c r="B294" s="4" t="s">
        <v>144</v>
      </c>
      <c r="C294" s="4" t="s">
        <v>173</v>
      </c>
      <c r="D294" s="4" t="s">
        <v>388</v>
      </c>
      <c r="E294" s="4" t="s">
        <v>6</v>
      </c>
      <c r="F294" s="4">
        <v>0</v>
      </c>
      <c r="G294" s="4">
        <v>0</v>
      </c>
      <c r="H294" s="4">
        <v>0</v>
      </c>
      <c r="I294" s="4">
        <v>0</v>
      </c>
      <c r="J294" s="4" t="s">
        <v>258</v>
      </c>
      <c r="K294" s="4"/>
      <c r="L294" s="160"/>
    </row>
    <row r="295" spans="1:12" ht="20.25" customHeight="1" x14ac:dyDescent="0.2">
      <c r="A295" s="5">
        <v>41144</v>
      </c>
      <c r="B295" s="4" t="s">
        <v>144</v>
      </c>
      <c r="C295" s="4" t="s">
        <v>173</v>
      </c>
      <c r="D295" s="4" t="s">
        <v>387</v>
      </c>
      <c r="E295" s="4" t="s">
        <v>211</v>
      </c>
      <c r="F295" s="4">
        <v>0</v>
      </c>
      <c r="G295" s="4">
        <v>0</v>
      </c>
      <c r="H295" s="4">
        <v>0</v>
      </c>
      <c r="I295" s="4">
        <v>0</v>
      </c>
      <c r="J295" s="4" t="s">
        <v>185</v>
      </c>
      <c r="K295" s="4"/>
      <c r="L295" s="160"/>
    </row>
    <row r="296" spans="1:12" s="11" customFormat="1" ht="20.25" customHeight="1" x14ac:dyDescent="0.2">
      <c r="A296" s="5">
        <v>41147</v>
      </c>
      <c r="B296" s="4" t="s">
        <v>144</v>
      </c>
      <c r="C296" s="4" t="s">
        <v>173</v>
      </c>
      <c r="D296" s="4" t="s">
        <v>608</v>
      </c>
      <c r="E296" s="4" t="s">
        <v>6</v>
      </c>
      <c r="F296" s="4">
        <v>0</v>
      </c>
      <c r="G296" s="4">
        <v>1</v>
      </c>
      <c r="H296" s="4">
        <v>0</v>
      </c>
      <c r="I296" s="4">
        <v>1</v>
      </c>
      <c r="J296" s="4" t="s">
        <v>258</v>
      </c>
      <c r="K296" s="4"/>
      <c r="L296" s="160"/>
    </row>
    <row r="297" spans="1:12" ht="20.25" customHeight="1" x14ac:dyDescent="0.2">
      <c r="A297" s="5">
        <v>41149</v>
      </c>
      <c r="B297" s="4" t="s">
        <v>137</v>
      </c>
      <c r="C297" s="4" t="s">
        <v>168</v>
      </c>
      <c r="D297" s="4" t="s">
        <v>95</v>
      </c>
      <c r="E297" s="4" t="s">
        <v>225</v>
      </c>
      <c r="F297" s="4">
        <v>1</v>
      </c>
      <c r="G297" s="4">
        <v>0</v>
      </c>
      <c r="H297" s="4">
        <v>1</v>
      </c>
      <c r="I297" s="4">
        <v>2</v>
      </c>
      <c r="J297" s="4" t="s">
        <v>107</v>
      </c>
      <c r="K297" s="4"/>
      <c r="L297" s="160"/>
    </row>
    <row r="298" spans="1:12" ht="20.25" customHeight="1" x14ac:dyDescent="0.2">
      <c r="A298" s="5">
        <v>41149</v>
      </c>
      <c r="B298" s="4" t="s">
        <v>137</v>
      </c>
      <c r="C298" s="4" t="s">
        <v>168</v>
      </c>
      <c r="D298" s="4" t="s">
        <v>236</v>
      </c>
      <c r="E298" s="4" t="s">
        <v>225</v>
      </c>
      <c r="F298" s="4">
        <v>0</v>
      </c>
      <c r="G298" s="4">
        <v>0</v>
      </c>
      <c r="H298" s="4">
        <v>0</v>
      </c>
      <c r="I298" s="4">
        <v>0</v>
      </c>
      <c r="J298" s="4" t="s">
        <v>108</v>
      </c>
      <c r="K298" s="4"/>
      <c r="L298" s="160"/>
    </row>
    <row r="299" spans="1:12" s="11" customFormat="1" ht="20.25" customHeight="1" x14ac:dyDescent="0.2">
      <c r="A299" s="5">
        <v>41152</v>
      </c>
      <c r="B299" s="4" t="s">
        <v>144</v>
      </c>
      <c r="C299" s="4" t="s">
        <v>173</v>
      </c>
      <c r="D299" s="4" t="s">
        <v>303</v>
      </c>
      <c r="E299" s="4" t="s">
        <v>6</v>
      </c>
      <c r="F299" s="4">
        <v>0</v>
      </c>
      <c r="G299" s="4">
        <v>1</v>
      </c>
      <c r="H299" s="4">
        <v>0</v>
      </c>
      <c r="I299" s="4">
        <v>1</v>
      </c>
      <c r="J299" s="4" t="s">
        <v>258</v>
      </c>
      <c r="K299" s="4"/>
      <c r="L299" s="160"/>
    </row>
    <row r="300" spans="1:12" ht="20.25" customHeight="1" thickBot="1" x14ac:dyDescent="0.25">
      <c r="A300" s="9">
        <v>41152</v>
      </c>
      <c r="B300" s="10" t="s">
        <v>137</v>
      </c>
      <c r="C300" s="10" t="s">
        <v>168</v>
      </c>
      <c r="D300" s="32" t="s">
        <v>303</v>
      </c>
      <c r="E300" s="10" t="s">
        <v>121</v>
      </c>
      <c r="F300" s="10">
        <v>0</v>
      </c>
      <c r="G300" s="10">
        <v>0</v>
      </c>
      <c r="H300" s="10">
        <v>5</v>
      </c>
      <c r="I300" s="10">
        <v>5</v>
      </c>
      <c r="J300" s="10" t="s">
        <v>258</v>
      </c>
      <c r="K300" s="10"/>
      <c r="L300" s="161"/>
    </row>
    <row r="301" spans="1:12" s="11" customFormat="1" ht="20.25" customHeight="1" x14ac:dyDescent="0.2">
      <c r="A301" s="5">
        <v>41153</v>
      </c>
      <c r="B301" s="4" t="s">
        <v>137</v>
      </c>
      <c r="C301" s="4" t="s">
        <v>168</v>
      </c>
      <c r="D301" s="4" t="s">
        <v>616</v>
      </c>
      <c r="E301" s="4" t="s">
        <v>6</v>
      </c>
      <c r="F301" s="4">
        <v>1</v>
      </c>
      <c r="G301" s="4">
        <v>0</v>
      </c>
      <c r="H301" s="4">
        <v>0</v>
      </c>
      <c r="I301" s="4">
        <v>1</v>
      </c>
      <c r="J301" s="4" t="s">
        <v>108</v>
      </c>
      <c r="K301" s="4"/>
      <c r="L301" s="160"/>
    </row>
    <row r="302" spans="1:12" s="11" customFormat="1" ht="20.25" customHeight="1" x14ac:dyDescent="0.2">
      <c r="A302" s="5">
        <v>41153</v>
      </c>
      <c r="B302" s="4" t="s">
        <v>137</v>
      </c>
      <c r="C302" s="4" t="s">
        <v>168</v>
      </c>
      <c r="D302" s="4" t="s">
        <v>615</v>
      </c>
      <c r="E302" s="4" t="s">
        <v>6</v>
      </c>
      <c r="F302" s="4">
        <v>1</v>
      </c>
      <c r="G302" s="4">
        <v>0</v>
      </c>
      <c r="H302" s="4">
        <v>0</v>
      </c>
      <c r="I302" s="4">
        <v>1</v>
      </c>
      <c r="J302" s="4" t="s">
        <v>108</v>
      </c>
      <c r="K302" s="4"/>
      <c r="L302" s="160"/>
    </row>
    <row r="303" spans="1:12" ht="20.25" customHeight="1" x14ac:dyDescent="0.2">
      <c r="A303" s="5">
        <v>41153</v>
      </c>
      <c r="B303" s="4" t="s">
        <v>137</v>
      </c>
      <c r="C303" s="4" t="s">
        <v>55</v>
      </c>
      <c r="D303" s="4" t="s">
        <v>308</v>
      </c>
      <c r="E303" s="4" t="s">
        <v>6</v>
      </c>
      <c r="F303" s="4">
        <v>2</v>
      </c>
      <c r="G303" s="4">
        <v>1</v>
      </c>
      <c r="H303" s="4">
        <v>0</v>
      </c>
      <c r="I303" s="4">
        <v>3</v>
      </c>
      <c r="J303" s="4" t="s">
        <v>309</v>
      </c>
      <c r="K303" s="4"/>
      <c r="L303" s="160"/>
    </row>
    <row r="304" spans="1:12" ht="20.25" customHeight="1" x14ac:dyDescent="0.2">
      <c r="A304" s="5">
        <v>41154</v>
      </c>
      <c r="B304" s="4" t="s">
        <v>137</v>
      </c>
      <c r="C304" s="4" t="s">
        <v>168</v>
      </c>
      <c r="D304" s="3"/>
      <c r="E304" s="4" t="s">
        <v>224</v>
      </c>
      <c r="F304" s="4">
        <v>3</v>
      </c>
      <c r="G304" s="4">
        <v>0</v>
      </c>
      <c r="H304" s="4">
        <v>0</v>
      </c>
      <c r="I304" s="4">
        <v>3</v>
      </c>
      <c r="J304" s="4" t="s">
        <v>262</v>
      </c>
      <c r="K304" s="4"/>
      <c r="L304" s="160"/>
    </row>
    <row r="305" spans="1:12" ht="20.25" customHeight="1" x14ac:dyDescent="0.2">
      <c r="A305" s="5">
        <v>41154</v>
      </c>
      <c r="B305" s="4" t="s">
        <v>157</v>
      </c>
      <c r="C305" s="4" t="s">
        <v>157</v>
      </c>
      <c r="D305" s="4" t="s">
        <v>236</v>
      </c>
      <c r="E305" s="4" t="s">
        <v>225</v>
      </c>
      <c r="F305" s="4">
        <v>0</v>
      </c>
      <c r="G305" s="4">
        <v>0</v>
      </c>
      <c r="H305" s="4">
        <v>0</v>
      </c>
      <c r="I305" s="4">
        <v>0</v>
      </c>
      <c r="J305" s="4" t="s">
        <v>108</v>
      </c>
      <c r="K305" s="4"/>
      <c r="L305" s="160"/>
    </row>
    <row r="306" spans="1:12" ht="20.25" customHeight="1" x14ac:dyDescent="0.2">
      <c r="A306" s="5">
        <v>41154</v>
      </c>
      <c r="B306" s="4" t="s">
        <v>44</v>
      </c>
      <c r="C306" s="4" t="s">
        <v>56</v>
      </c>
      <c r="D306" s="4" t="s">
        <v>122</v>
      </c>
      <c r="E306" s="4" t="s">
        <v>224</v>
      </c>
      <c r="F306" s="4">
        <v>1</v>
      </c>
      <c r="G306" s="4">
        <v>0</v>
      </c>
      <c r="H306" s="4">
        <v>0</v>
      </c>
      <c r="I306" s="4">
        <v>1</v>
      </c>
      <c r="J306" s="4" t="s">
        <v>262</v>
      </c>
      <c r="K306" s="4"/>
      <c r="L306" s="160"/>
    </row>
    <row r="307" spans="1:12" ht="20.25" customHeight="1" x14ac:dyDescent="0.2">
      <c r="A307" s="5">
        <v>41155</v>
      </c>
      <c r="B307" s="4" t="s">
        <v>137</v>
      </c>
      <c r="C307" s="4" t="s">
        <v>168</v>
      </c>
      <c r="D307" s="3"/>
      <c r="E307" s="4" t="s">
        <v>224</v>
      </c>
      <c r="F307" s="4">
        <v>1</v>
      </c>
      <c r="G307" s="4">
        <v>1</v>
      </c>
      <c r="H307" s="4">
        <v>0</v>
      </c>
      <c r="I307" s="4">
        <v>2</v>
      </c>
      <c r="J307" s="4" t="s">
        <v>259</v>
      </c>
      <c r="K307" s="4"/>
      <c r="L307" s="160"/>
    </row>
    <row r="308" spans="1:12" ht="20.25" customHeight="1" x14ac:dyDescent="0.2">
      <c r="A308" s="5">
        <v>41156</v>
      </c>
      <c r="B308" s="4" t="s">
        <v>137</v>
      </c>
      <c r="C308" s="4" t="s">
        <v>168</v>
      </c>
      <c r="D308" s="4" t="s">
        <v>310</v>
      </c>
      <c r="E308" s="3"/>
      <c r="F308" s="4">
        <v>4</v>
      </c>
      <c r="G308" s="4">
        <v>0</v>
      </c>
      <c r="H308" s="4">
        <v>0</v>
      </c>
      <c r="I308" s="4">
        <v>4</v>
      </c>
      <c r="J308" s="4" t="s">
        <v>260</v>
      </c>
      <c r="K308" s="4"/>
      <c r="L308" s="160"/>
    </row>
    <row r="309" spans="1:12" ht="20.25" customHeight="1" x14ac:dyDescent="0.2">
      <c r="A309" s="5">
        <v>41156</v>
      </c>
      <c r="B309" s="4" t="s">
        <v>137</v>
      </c>
      <c r="C309" s="4" t="s">
        <v>168</v>
      </c>
      <c r="D309" s="114" t="s">
        <v>123</v>
      </c>
      <c r="E309" s="4" t="s">
        <v>121</v>
      </c>
      <c r="F309" s="4">
        <v>0</v>
      </c>
      <c r="G309" s="4">
        <v>0</v>
      </c>
      <c r="H309" s="4">
        <v>0</v>
      </c>
      <c r="I309" s="4">
        <v>0</v>
      </c>
      <c r="J309" s="4" t="s">
        <v>264</v>
      </c>
      <c r="K309" s="4"/>
      <c r="L309" s="160"/>
    </row>
    <row r="310" spans="1:12" s="333" customFormat="1" ht="20.25" customHeight="1" x14ac:dyDescent="0.2">
      <c r="A310" s="331">
        <v>41156</v>
      </c>
      <c r="B310" s="326" t="s">
        <v>137</v>
      </c>
      <c r="C310" s="326" t="s">
        <v>168</v>
      </c>
      <c r="D310" s="326" t="s">
        <v>311</v>
      </c>
      <c r="E310" s="326" t="s">
        <v>121</v>
      </c>
      <c r="F310" s="326">
        <v>0</v>
      </c>
      <c r="G310" s="326">
        <v>0</v>
      </c>
      <c r="H310" s="326">
        <v>0</v>
      </c>
      <c r="I310" s="326">
        <v>0</v>
      </c>
      <c r="J310" s="326" t="s">
        <v>229</v>
      </c>
      <c r="K310" s="326"/>
      <c r="L310" s="332"/>
    </row>
    <row r="311" spans="1:12" s="333" customFormat="1" ht="20.25" customHeight="1" x14ac:dyDescent="0.2">
      <c r="A311" s="331">
        <v>41157</v>
      </c>
      <c r="B311" s="326" t="s">
        <v>160</v>
      </c>
      <c r="C311" s="326" t="s">
        <v>160</v>
      </c>
      <c r="D311" s="326" t="s">
        <v>124</v>
      </c>
      <c r="E311" s="326" t="s">
        <v>121</v>
      </c>
      <c r="F311" s="326">
        <v>0</v>
      </c>
      <c r="G311" s="326">
        <v>0</v>
      </c>
      <c r="H311" s="326">
        <v>0</v>
      </c>
      <c r="I311" s="326">
        <v>0</v>
      </c>
      <c r="J311" s="326" t="s">
        <v>229</v>
      </c>
      <c r="K311" s="326"/>
      <c r="L311" s="332"/>
    </row>
    <row r="312" spans="1:12" s="333" customFormat="1" ht="20.25" customHeight="1" x14ac:dyDescent="0.2">
      <c r="A312" s="331">
        <v>41157</v>
      </c>
      <c r="B312" s="326" t="s">
        <v>135</v>
      </c>
      <c r="C312" s="326" t="s">
        <v>135</v>
      </c>
      <c r="D312" s="326" t="s">
        <v>124</v>
      </c>
      <c r="E312" s="326" t="s">
        <v>121</v>
      </c>
      <c r="F312" s="326">
        <v>0</v>
      </c>
      <c r="G312" s="326">
        <v>0</v>
      </c>
      <c r="H312" s="326">
        <v>0</v>
      </c>
      <c r="I312" s="326">
        <v>0</v>
      </c>
      <c r="J312" s="326" t="s">
        <v>229</v>
      </c>
      <c r="K312" s="326"/>
      <c r="L312" s="332"/>
    </row>
    <row r="313" spans="1:12" s="333" customFormat="1" ht="20.25" customHeight="1" x14ac:dyDescent="0.2">
      <c r="A313" s="331">
        <v>41157</v>
      </c>
      <c r="B313" s="326" t="s">
        <v>144</v>
      </c>
      <c r="C313" s="326" t="s">
        <v>1</v>
      </c>
      <c r="D313" s="326" t="s">
        <v>396</v>
      </c>
      <c r="E313" s="326" t="s">
        <v>121</v>
      </c>
      <c r="F313" s="326">
        <v>0</v>
      </c>
      <c r="G313" s="326">
        <v>0</v>
      </c>
      <c r="H313" s="326">
        <v>0</v>
      </c>
      <c r="I313" s="326">
        <v>0</v>
      </c>
      <c r="J313" s="326" t="s">
        <v>229</v>
      </c>
      <c r="K313" s="326"/>
      <c r="L313" s="332"/>
    </row>
    <row r="314" spans="1:12" s="333" customFormat="1" ht="20.25" customHeight="1" x14ac:dyDescent="0.2">
      <c r="A314" s="331">
        <v>41157</v>
      </c>
      <c r="B314" s="326" t="s">
        <v>144</v>
      </c>
      <c r="C314" s="326" t="s">
        <v>173</v>
      </c>
      <c r="D314" s="326" t="s">
        <v>397</v>
      </c>
      <c r="E314" s="326" t="s">
        <v>121</v>
      </c>
      <c r="F314" s="326">
        <v>0</v>
      </c>
      <c r="G314" s="326">
        <v>0</v>
      </c>
      <c r="H314" s="326">
        <v>0</v>
      </c>
      <c r="I314" s="326">
        <v>0</v>
      </c>
      <c r="J314" s="326" t="s">
        <v>229</v>
      </c>
      <c r="K314" s="326"/>
      <c r="L314" s="332"/>
    </row>
    <row r="315" spans="1:12" s="333" customFormat="1" ht="20.25" customHeight="1" x14ac:dyDescent="0.2">
      <c r="A315" s="331">
        <v>41157</v>
      </c>
      <c r="B315" s="326" t="s">
        <v>157</v>
      </c>
      <c r="C315" s="326" t="s">
        <v>157</v>
      </c>
      <c r="D315" s="326" t="s">
        <v>212</v>
      </c>
      <c r="E315" s="326" t="s">
        <v>225</v>
      </c>
      <c r="F315" s="326">
        <v>0</v>
      </c>
      <c r="G315" s="326">
        <v>0</v>
      </c>
      <c r="H315" s="326">
        <v>0</v>
      </c>
      <c r="I315" s="326">
        <v>0</v>
      </c>
      <c r="J315" s="326" t="s">
        <v>229</v>
      </c>
      <c r="K315" s="326"/>
      <c r="L315" s="332"/>
    </row>
    <row r="316" spans="1:12" s="333" customFormat="1" ht="20.25" customHeight="1" x14ac:dyDescent="0.2">
      <c r="A316" s="331">
        <v>41157</v>
      </c>
      <c r="B316" s="326" t="s">
        <v>159</v>
      </c>
      <c r="C316" s="326" t="s">
        <v>8</v>
      </c>
      <c r="D316" s="326" t="s">
        <v>690</v>
      </c>
      <c r="E316" s="326" t="s">
        <v>6</v>
      </c>
      <c r="F316" s="326">
        <v>4</v>
      </c>
      <c r="G316" s="326">
        <v>0</v>
      </c>
      <c r="H316" s="326">
        <v>0</v>
      </c>
      <c r="I316" s="326">
        <v>4</v>
      </c>
      <c r="J316" s="326" t="s">
        <v>229</v>
      </c>
      <c r="K316" s="326"/>
      <c r="L316" s="332"/>
    </row>
    <row r="317" spans="1:12" s="333" customFormat="1" ht="20.25" customHeight="1" x14ac:dyDescent="0.2">
      <c r="A317" s="331">
        <v>41158</v>
      </c>
      <c r="B317" s="326" t="s">
        <v>144</v>
      </c>
      <c r="C317" s="326" t="s">
        <v>173</v>
      </c>
      <c r="D317" s="326" t="s">
        <v>606</v>
      </c>
      <c r="E317" s="326" t="s">
        <v>377</v>
      </c>
      <c r="F317" s="326">
        <v>15</v>
      </c>
      <c r="G317" s="326">
        <v>1</v>
      </c>
      <c r="H317" s="326">
        <v>0</v>
      </c>
      <c r="I317" s="326">
        <v>16</v>
      </c>
      <c r="J317" s="326" t="s">
        <v>607</v>
      </c>
      <c r="K317" s="326"/>
      <c r="L317" s="332"/>
    </row>
    <row r="318" spans="1:12" ht="20.25" customHeight="1" x14ac:dyDescent="0.2">
      <c r="A318" s="5">
        <v>41159</v>
      </c>
      <c r="B318" s="4" t="s">
        <v>137</v>
      </c>
      <c r="C318" s="4" t="s">
        <v>168</v>
      </c>
      <c r="D318" s="4" t="s">
        <v>323</v>
      </c>
      <c r="E318" s="4" t="s">
        <v>6</v>
      </c>
      <c r="F318" s="4">
        <v>0</v>
      </c>
      <c r="G318" s="4">
        <v>0</v>
      </c>
      <c r="H318" s="4">
        <v>7</v>
      </c>
      <c r="I318" s="4">
        <v>7</v>
      </c>
      <c r="J318" s="4" t="s">
        <v>258</v>
      </c>
      <c r="K318" s="4"/>
      <c r="L318" s="160"/>
    </row>
    <row r="319" spans="1:12" ht="20.25" customHeight="1" x14ac:dyDescent="0.2">
      <c r="A319" s="5">
        <v>41160</v>
      </c>
      <c r="B319" s="4" t="s">
        <v>144</v>
      </c>
      <c r="C319" s="4" t="s">
        <v>173</v>
      </c>
      <c r="D319" s="4" t="s">
        <v>394</v>
      </c>
      <c r="E319" s="4" t="s">
        <v>162</v>
      </c>
      <c r="F319" s="4">
        <v>0</v>
      </c>
      <c r="G319" s="4">
        <v>0</v>
      </c>
      <c r="H319" s="4">
        <v>0</v>
      </c>
      <c r="I319" s="4">
        <v>0</v>
      </c>
      <c r="J319" s="4" t="s">
        <v>395</v>
      </c>
      <c r="K319" s="4"/>
      <c r="L319" s="160"/>
    </row>
    <row r="320" spans="1:12" ht="20.25" customHeight="1" x14ac:dyDescent="0.2">
      <c r="A320" s="5">
        <v>41165</v>
      </c>
      <c r="B320" s="4" t="s">
        <v>136</v>
      </c>
      <c r="C320" s="4" t="s">
        <v>37</v>
      </c>
      <c r="D320" s="326" t="s">
        <v>124</v>
      </c>
      <c r="E320" s="4" t="s">
        <v>162</v>
      </c>
      <c r="F320" s="4">
        <v>0</v>
      </c>
      <c r="G320" s="4">
        <v>0</v>
      </c>
      <c r="H320" s="4">
        <v>0</v>
      </c>
      <c r="I320" s="4">
        <v>0</v>
      </c>
      <c r="J320" s="4" t="s">
        <v>229</v>
      </c>
      <c r="K320" s="4"/>
      <c r="L320" s="160"/>
    </row>
    <row r="321" spans="1:12" ht="20.25" customHeight="1" x14ac:dyDescent="0.2">
      <c r="A321" s="5">
        <v>41165</v>
      </c>
      <c r="B321" s="4" t="s">
        <v>159</v>
      </c>
      <c r="C321" s="4" t="s">
        <v>8</v>
      </c>
      <c r="D321" s="326" t="s">
        <v>124</v>
      </c>
      <c r="E321" s="4" t="s">
        <v>162</v>
      </c>
      <c r="F321" s="4">
        <v>0</v>
      </c>
      <c r="G321" s="4">
        <v>0</v>
      </c>
      <c r="H321" s="4">
        <v>0</v>
      </c>
      <c r="I321" s="4">
        <v>0</v>
      </c>
      <c r="J321" s="4" t="s">
        <v>229</v>
      </c>
      <c r="K321" s="4"/>
      <c r="L321" s="160"/>
    </row>
    <row r="322" spans="1:12" ht="20.25" customHeight="1" x14ac:dyDescent="0.2">
      <c r="A322" s="5">
        <v>41167</v>
      </c>
      <c r="B322" s="4" t="s">
        <v>136</v>
      </c>
      <c r="C322" s="4" t="s">
        <v>136</v>
      </c>
      <c r="D322" s="4" t="s">
        <v>389</v>
      </c>
      <c r="E322" s="4" t="s">
        <v>6</v>
      </c>
      <c r="F322" s="4">
        <v>3</v>
      </c>
      <c r="G322" s="4">
        <v>0</v>
      </c>
      <c r="H322" s="4">
        <v>0</v>
      </c>
      <c r="I322" s="4">
        <v>3</v>
      </c>
      <c r="J322" s="4" t="s">
        <v>260</v>
      </c>
      <c r="K322" s="4" t="s">
        <v>298</v>
      </c>
      <c r="L322" s="160"/>
    </row>
    <row r="323" spans="1:12" ht="20.25" customHeight="1" x14ac:dyDescent="0.2">
      <c r="A323" s="5">
        <v>41168</v>
      </c>
      <c r="B323" s="4" t="s">
        <v>160</v>
      </c>
      <c r="C323" s="4" t="s">
        <v>160</v>
      </c>
      <c r="D323" s="4" t="s">
        <v>109</v>
      </c>
      <c r="E323" s="4" t="s">
        <v>6</v>
      </c>
      <c r="F323" s="4">
        <v>9</v>
      </c>
      <c r="G323" s="4">
        <v>0</v>
      </c>
      <c r="H323" s="4">
        <v>0</v>
      </c>
      <c r="I323" s="4">
        <v>9</v>
      </c>
      <c r="J323" s="4" t="s">
        <v>98</v>
      </c>
      <c r="K323" s="4"/>
      <c r="L323" s="160"/>
    </row>
    <row r="324" spans="1:12" ht="20.25" customHeight="1" x14ac:dyDescent="0.2">
      <c r="A324" s="5">
        <v>41168</v>
      </c>
      <c r="B324" s="4" t="s">
        <v>135</v>
      </c>
      <c r="C324" s="4" t="s">
        <v>135</v>
      </c>
      <c r="D324" s="4" t="s">
        <v>675</v>
      </c>
      <c r="E324" s="4" t="s">
        <v>676</v>
      </c>
      <c r="F324" s="4">
        <v>3</v>
      </c>
      <c r="G324" s="4">
        <v>1</v>
      </c>
      <c r="H324" s="4">
        <v>0</v>
      </c>
      <c r="I324" s="4">
        <v>4</v>
      </c>
      <c r="J324" s="4" t="s">
        <v>258</v>
      </c>
      <c r="K324" s="4"/>
      <c r="L324" s="160"/>
    </row>
    <row r="325" spans="1:12" ht="20.25" customHeight="1" x14ac:dyDescent="0.2">
      <c r="A325" s="5">
        <v>41168</v>
      </c>
      <c r="B325" s="4" t="s">
        <v>137</v>
      </c>
      <c r="C325" s="4" t="s">
        <v>168</v>
      </c>
      <c r="D325" s="4" t="s">
        <v>93</v>
      </c>
      <c r="E325" s="4" t="s">
        <v>312</v>
      </c>
      <c r="F325" s="4">
        <v>0</v>
      </c>
      <c r="G325" s="4">
        <v>1</v>
      </c>
      <c r="H325" s="4">
        <v>13</v>
      </c>
      <c r="I325" s="4">
        <v>14</v>
      </c>
      <c r="J325" s="4" t="s">
        <v>258</v>
      </c>
      <c r="K325" s="4">
        <f>SUM(I203,I205:I206,I210,I215,I217,I227:I228,I230,I232,I234,I239:I240,I249:I250,I252:I253,I268,I270:I271,I273,I278:I280,I283,I286:I288,I293,I297:I298,I300:I304,I307:I310,I318,I325)</f>
        <v>147</v>
      </c>
      <c r="L325" s="160"/>
    </row>
    <row r="326" spans="1:12" ht="20.25" customHeight="1" x14ac:dyDescent="0.2">
      <c r="A326" s="5">
        <v>41169</v>
      </c>
      <c r="B326" s="4" t="s">
        <v>160</v>
      </c>
      <c r="C326" s="4" t="s">
        <v>57</v>
      </c>
      <c r="D326" s="4" t="s">
        <v>313</v>
      </c>
      <c r="E326" s="4" t="s">
        <v>224</v>
      </c>
      <c r="F326" s="4">
        <v>0</v>
      </c>
      <c r="G326" s="4">
        <v>3</v>
      </c>
      <c r="H326" s="4">
        <v>0</v>
      </c>
      <c r="I326" s="4">
        <v>3</v>
      </c>
      <c r="J326" s="4" t="s">
        <v>259</v>
      </c>
      <c r="K326" s="4"/>
      <c r="L326" s="160"/>
    </row>
    <row r="327" spans="1:12" ht="20.25" customHeight="1" x14ac:dyDescent="0.2">
      <c r="A327" s="5">
        <v>41169</v>
      </c>
      <c r="B327" s="4" t="s">
        <v>159</v>
      </c>
      <c r="C327" s="4" t="s">
        <v>8</v>
      </c>
      <c r="D327" s="4" t="s">
        <v>314</v>
      </c>
      <c r="E327" s="4" t="s">
        <v>224</v>
      </c>
      <c r="F327" s="4">
        <v>0</v>
      </c>
      <c r="G327" s="4">
        <v>1</v>
      </c>
      <c r="H327" s="4">
        <v>0</v>
      </c>
      <c r="I327" s="4">
        <v>1</v>
      </c>
      <c r="J327" s="4" t="s">
        <v>259</v>
      </c>
      <c r="K327" s="4"/>
      <c r="L327" s="160"/>
    </row>
    <row r="328" spans="1:12" ht="20.25" customHeight="1" x14ac:dyDescent="0.2">
      <c r="A328" s="5">
        <v>41169</v>
      </c>
      <c r="B328" s="4" t="s">
        <v>137</v>
      </c>
      <c r="C328" s="4" t="s">
        <v>9</v>
      </c>
      <c r="D328" s="4" t="s">
        <v>315</v>
      </c>
      <c r="E328" s="4" t="s">
        <v>224</v>
      </c>
      <c r="F328" s="4">
        <v>0</v>
      </c>
      <c r="G328" s="4">
        <v>1</v>
      </c>
      <c r="H328" s="4">
        <v>0</v>
      </c>
      <c r="I328" s="4">
        <v>1</v>
      </c>
      <c r="J328" s="4" t="s">
        <v>259</v>
      </c>
      <c r="K328" s="41"/>
      <c r="L328" s="160"/>
    </row>
    <row r="329" spans="1:12" ht="20.25" customHeight="1" x14ac:dyDescent="0.2">
      <c r="A329" s="5">
        <v>41172</v>
      </c>
      <c r="B329" s="4" t="s">
        <v>137</v>
      </c>
      <c r="C329" s="4" t="s">
        <v>168</v>
      </c>
      <c r="D329" s="4" t="s">
        <v>698</v>
      </c>
      <c r="E329" s="4" t="s">
        <v>224</v>
      </c>
      <c r="F329" s="4">
        <v>1</v>
      </c>
      <c r="G329" s="4">
        <v>0</v>
      </c>
      <c r="H329" s="4">
        <v>0</v>
      </c>
      <c r="I329" s="4">
        <v>1</v>
      </c>
      <c r="J329" s="4" t="s">
        <v>108</v>
      </c>
      <c r="K329" s="4"/>
      <c r="L329" s="160"/>
    </row>
    <row r="330" spans="1:12" ht="20.25" customHeight="1" x14ac:dyDescent="0.2">
      <c r="A330" s="5">
        <v>41174</v>
      </c>
      <c r="B330" s="4" t="s">
        <v>136</v>
      </c>
      <c r="C330" s="4" t="s">
        <v>136</v>
      </c>
      <c r="D330" s="24" t="s">
        <v>461</v>
      </c>
      <c r="E330" s="4" t="s">
        <v>224</v>
      </c>
      <c r="F330" s="4">
        <v>1</v>
      </c>
      <c r="G330" s="4">
        <v>0</v>
      </c>
      <c r="H330" s="4">
        <v>0</v>
      </c>
      <c r="I330" s="4">
        <v>1</v>
      </c>
      <c r="J330" s="4" t="s">
        <v>460</v>
      </c>
      <c r="K330" s="4"/>
      <c r="L330" s="160"/>
    </row>
    <row r="331" spans="1:12" ht="20.25" customHeight="1" x14ac:dyDescent="0.2">
      <c r="A331" s="5">
        <v>41175</v>
      </c>
      <c r="B331" s="4" t="s">
        <v>144</v>
      </c>
      <c r="C331" s="4" t="s">
        <v>173</v>
      </c>
      <c r="D331" s="4" t="s">
        <v>323</v>
      </c>
      <c r="E331" s="4" t="s">
        <v>6</v>
      </c>
      <c r="F331" s="4">
        <v>0</v>
      </c>
      <c r="G331" s="4">
        <v>0</v>
      </c>
      <c r="H331" s="4">
        <v>0</v>
      </c>
      <c r="I331" s="4">
        <v>0</v>
      </c>
      <c r="J331" s="4" t="s">
        <v>259</v>
      </c>
      <c r="K331" s="4"/>
      <c r="L331" s="160"/>
    </row>
    <row r="332" spans="1:12" ht="20.25" customHeight="1" x14ac:dyDescent="0.2">
      <c r="A332" s="5">
        <v>41175</v>
      </c>
      <c r="B332" s="4" t="s">
        <v>160</v>
      </c>
      <c r="C332" s="4" t="s">
        <v>160</v>
      </c>
      <c r="D332" s="114" t="s">
        <v>96</v>
      </c>
      <c r="E332" s="4" t="s">
        <v>43</v>
      </c>
      <c r="F332" s="4">
        <v>4</v>
      </c>
      <c r="G332" s="4">
        <v>0</v>
      </c>
      <c r="H332" s="4">
        <v>1</v>
      </c>
      <c r="I332" s="4">
        <v>5</v>
      </c>
      <c r="J332" s="4" t="s">
        <v>260</v>
      </c>
      <c r="K332" s="4"/>
      <c r="L332" s="160"/>
    </row>
    <row r="333" spans="1:12" s="11" customFormat="1" ht="20.25" customHeight="1" x14ac:dyDescent="0.2">
      <c r="A333" s="5">
        <v>41176</v>
      </c>
      <c r="B333" s="4" t="s">
        <v>160</v>
      </c>
      <c r="C333" s="4" t="s">
        <v>160</v>
      </c>
      <c r="D333" s="114" t="s">
        <v>691</v>
      </c>
      <c r="E333" s="4" t="s">
        <v>521</v>
      </c>
      <c r="F333" s="4">
        <v>0</v>
      </c>
      <c r="G333" s="4">
        <v>1</v>
      </c>
      <c r="H333" s="4">
        <v>0</v>
      </c>
      <c r="I333" s="4">
        <v>1</v>
      </c>
      <c r="J333" s="4" t="s">
        <v>460</v>
      </c>
      <c r="K333" s="4"/>
      <c r="L333" s="160"/>
    </row>
    <row r="334" spans="1:12" ht="20.25" customHeight="1" x14ac:dyDescent="0.2">
      <c r="A334" s="5">
        <v>41177</v>
      </c>
      <c r="B334" s="4" t="s">
        <v>137</v>
      </c>
      <c r="C334" s="4" t="s">
        <v>168</v>
      </c>
      <c r="D334" s="114" t="s">
        <v>302</v>
      </c>
      <c r="E334" s="4" t="s">
        <v>162</v>
      </c>
      <c r="F334" s="4">
        <v>0</v>
      </c>
      <c r="G334" s="4">
        <v>0</v>
      </c>
      <c r="H334" s="4">
        <v>0</v>
      </c>
      <c r="I334" s="4">
        <v>0</v>
      </c>
      <c r="J334" s="4" t="s">
        <v>264</v>
      </c>
      <c r="K334" s="4"/>
      <c r="L334" s="160"/>
    </row>
    <row r="335" spans="1:12" s="11" customFormat="1" ht="20.25" customHeight="1" x14ac:dyDescent="0.2">
      <c r="A335" s="5">
        <v>41178</v>
      </c>
      <c r="B335" s="4" t="s">
        <v>160</v>
      </c>
      <c r="C335" s="4" t="s">
        <v>57</v>
      </c>
      <c r="D335" s="114" t="s">
        <v>692</v>
      </c>
      <c r="E335" s="4" t="s">
        <v>693</v>
      </c>
      <c r="F335" s="4">
        <v>0</v>
      </c>
      <c r="G335" s="4">
        <v>2</v>
      </c>
      <c r="H335" s="4">
        <v>0</v>
      </c>
      <c r="I335" s="4">
        <v>2</v>
      </c>
      <c r="J335" s="4" t="s">
        <v>259</v>
      </c>
      <c r="K335" s="4"/>
      <c r="L335" s="160"/>
    </row>
    <row r="336" spans="1:12" ht="20.25" customHeight="1" x14ac:dyDescent="0.2">
      <c r="A336" s="5">
        <v>41181</v>
      </c>
      <c r="B336" s="4" t="s">
        <v>151</v>
      </c>
      <c r="C336" s="4" t="s">
        <v>175</v>
      </c>
      <c r="D336" s="114" t="s">
        <v>222</v>
      </c>
      <c r="E336" s="4" t="s">
        <v>6</v>
      </c>
      <c r="F336" s="4">
        <v>0</v>
      </c>
      <c r="G336" s="4">
        <v>2</v>
      </c>
      <c r="H336" s="4">
        <v>0</v>
      </c>
      <c r="I336" s="4">
        <v>2</v>
      </c>
      <c r="J336" s="4" t="s">
        <v>258</v>
      </c>
      <c r="K336" s="4"/>
      <c r="L336" s="160"/>
    </row>
    <row r="337" spans="1:12" ht="20.25" customHeight="1" x14ac:dyDescent="0.2">
      <c r="A337" s="5">
        <v>41181</v>
      </c>
      <c r="B337" s="4" t="s">
        <v>137</v>
      </c>
      <c r="C337" s="4" t="s">
        <v>168</v>
      </c>
      <c r="D337" s="114" t="s">
        <v>303</v>
      </c>
      <c r="E337" s="4" t="s">
        <v>6</v>
      </c>
      <c r="F337" s="4">
        <v>0</v>
      </c>
      <c r="G337" s="4">
        <v>0</v>
      </c>
      <c r="H337" s="4">
        <v>2</v>
      </c>
      <c r="I337" s="4">
        <v>2</v>
      </c>
      <c r="J337" s="4" t="s">
        <v>258</v>
      </c>
      <c r="K337" s="4"/>
      <c r="L337" s="160"/>
    </row>
    <row r="338" spans="1:12" s="11" customFormat="1" ht="20.25" customHeight="1" x14ac:dyDescent="0.2">
      <c r="A338" s="5">
        <v>41181</v>
      </c>
      <c r="B338" s="4" t="s">
        <v>137</v>
      </c>
      <c r="C338" s="4" t="s">
        <v>168</v>
      </c>
      <c r="D338" s="114" t="s">
        <v>598</v>
      </c>
      <c r="E338" s="4" t="s">
        <v>224</v>
      </c>
      <c r="F338" s="4">
        <v>1</v>
      </c>
      <c r="G338" s="4">
        <v>0</v>
      </c>
      <c r="H338" s="4">
        <v>0</v>
      </c>
      <c r="I338" s="4">
        <v>1</v>
      </c>
      <c r="J338" s="4" t="s">
        <v>262</v>
      </c>
      <c r="K338" s="4"/>
      <c r="L338" s="160"/>
    </row>
    <row r="339" spans="1:12" ht="20.25" customHeight="1" thickBot="1" x14ac:dyDescent="0.25">
      <c r="A339" s="9">
        <v>41182</v>
      </c>
      <c r="B339" s="10" t="s">
        <v>136</v>
      </c>
      <c r="C339" s="10" t="s">
        <v>37</v>
      </c>
      <c r="D339" s="10" t="s">
        <v>299</v>
      </c>
      <c r="E339" s="10" t="s">
        <v>225</v>
      </c>
      <c r="F339" s="10">
        <v>0</v>
      </c>
      <c r="G339" s="10">
        <v>0</v>
      </c>
      <c r="H339" s="10">
        <v>2</v>
      </c>
      <c r="I339" s="10">
        <v>2</v>
      </c>
      <c r="J339" s="10" t="s">
        <v>300</v>
      </c>
      <c r="K339" s="10" t="s">
        <v>301</v>
      </c>
      <c r="L339" s="161"/>
    </row>
    <row r="340" spans="1:12" ht="20.25" customHeight="1" x14ac:dyDescent="0.2">
      <c r="A340" s="5">
        <v>41183</v>
      </c>
      <c r="B340" s="4" t="s">
        <v>159</v>
      </c>
      <c r="C340" s="4" t="s">
        <v>8</v>
      </c>
      <c r="D340" s="114" t="s">
        <v>192</v>
      </c>
      <c r="E340" s="4" t="s">
        <v>6</v>
      </c>
      <c r="F340" s="4">
        <v>25</v>
      </c>
      <c r="G340" s="4">
        <v>0</v>
      </c>
      <c r="H340" s="4">
        <v>0</v>
      </c>
      <c r="I340" s="4">
        <v>25</v>
      </c>
      <c r="J340" s="4" t="s">
        <v>264</v>
      </c>
      <c r="K340" s="4"/>
      <c r="L340" s="160"/>
    </row>
    <row r="341" spans="1:12" ht="20.25" customHeight="1" x14ac:dyDescent="0.2">
      <c r="A341" s="5">
        <v>41184</v>
      </c>
      <c r="B341" s="4" t="s">
        <v>160</v>
      </c>
      <c r="C341" s="4" t="s">
        <v>58</v>
      </c>
      <c r="D341" s="114" t="s">
        <v>472</v>
      </c>
      <c r="E341" s="4" t="s">
        <v>6</v>
      </c>
      <c r="F341" s="4">
        <v>3</v>
      </c>
      <c r="G341" s="4">
        <v>0</v>
      </c>
      <c r="H341" s="4">
        <v>0</v>
      </c>
      <c r="I341" s="4">
        <v>3</v>
      </c>
      <c r="J341" s="4" t="s">
        <v>107</v>
      </c>
      <c r="K341" s="4"/>
      <c r="L341" s="160"/>
    </row>
    <row r="342" spans="1:12" ht="20.25" customHeight="1" x14ac:dyDescent="0.2">
      <c r="A342" s="5">
        <v>41185</v>
      </c>
      <c r="B342" s="4" t="s">
        <v>137</v>
      </c>
      <c r="C342" s="4" t="s">
        <v>168</v>
      </c>
      <c r="D342" s="114" t="s">
        <v>193</v>
      </c>
      <c r="E342" s="4" t="s">
        <v>6</v>
      </c>
      <c r="F342" s="4">
        <v>2</v>
      </c>
      <c r="G342" s="4">
        <v>0</v>
      </c>
      <c r="H342" s="4">
        <v>0</v>
      </c>
      <c r="I342" s="4">
        <v>2</v>
      </c>
      <c r="J342" s="4" t="s">
        <v>264</v>
      </c>
      <c r="K342" s="4"/>
      <c r="L342" s="160"/>
    </row>
    <row r="343" spans="1:12" ht="20.25" customHeight="1" x14ac:dyDescent="0.2">
      <c r="A343" s="5">
        <v>41185</v>
      </c>
      <c r="B343" s="4" t="s">
        <v>136</v>
      </c>
      <c r="C343" s="4" t="s">
        <v>37</v>
      </c>
      <c r="D343" s="114" t="s">
        <v>183</v>
      </c>
      <c r="E343" s="4" t="s">
        <v>225</v>
      </c>
      <c r="F343" s="4">
        <v>0</v>
      </c>
      <c r="G343" s="4">
        <v>0</v>
      </c>
      <c r="H343" s="4">
        <v>0</v>
      </c>
      <c r="I343" s="4">
        <v>0</v>
      </c>
      <c r="J343" s="4" t="s">
        <v>194</v>
      </c>
      <c r="K343" s="4"/>
      <c r="L343" s="160"/>
    </row>
    <row r="344" spans="1:12" ht="20.25" customHeight="1" x14ac:dyDescent="0.2">
      <c r="A344" s="5">
        <v>41185</v>
      </c>
      <c r="B344" s="4" t="s">
        <v>136</v>
      </c>
      <c r="C344" s="4" t="s">
        <v>37</v>
      </c>
      <c r="D344" s="114" t="s">
        <v>473</v>
      </c>
      <c r="E344" s="4" t="s">
        <v>6</v>
      </c>
      <c r="F344" s="4">
        <v>0</v>
      </c>
      <c r="G344" s="4">
        <v>1</v>
      </c>
      <c r="H344" s="4">
        <v>0</v>
      </c>
      <c r="I344" s="4">
        <v>1</v>
      </c>
      <c r="J344" s="4" t="s">
        <v>258</v>
      </c>
      <c r="K344" s="4"/>
      <c r="L344" s="160"/>
    </row>
    <row r="345" spans="1:12" ht="20.25" customHeight="1" x14ac:dyDescent="0.2">
      <c r="A345" s="5">
        <v>41186</v>
      </c>
      <c r="B345" s="4" t="s">
        <v>137</v>
      </c>
      <c r="C345" s="4" t="s">
        <v>168</v>
      </c>
      <c r="D345" s="4" t="s">
        <v>474</v>
      </c>
      <c r="E345" s="4" t="s">
        <v>224</v>
      </c>
      <c r="F345" s="4">
        <v>2</v>
      </c>
      <c r="G345" s="4">
        <v>0</v>
      </c>
      <c r="H345" s="4">
        <v>0</v>
      </c>
      <c r="I345" s="4">
        <v>2</v>
      </c>
      <c r="J345" s="4" t="s">
        <v>186</v>
      </c>
      <c r="K345" s="4"/>
      <c r="L345" s="160"/>
    </row>
    <row r="346" spans="1:12" ht="20.25" customHeight="1" x14ac:dyDescent="0.2">
      <c r="A346" s="5">
        <v>41186</v>
      </c>
      <c r="B346" s="4" t="s">
        <v>24</v>
      </c>
      <c r="C346" s="4" t="s">
        <v>31</v>
      </c>
      <c r="D346" s="4" t="s">
        <v>475</v>
      </c>
      <c r="E346" s="4" t="s">
        <v>225</v>
      </c>
      <c r="F346" s="4">
        <v>1</v>
      </c>
      <c r="G346" s="4">
        <v>0</v>
      </c>
      <c r="H346" s="4">
        <v>0</v>
      </c>
      <c r="I346" s="4">
        <v>1</v>
      </c>
      <c r="J346" s="4" t="s">
        <v>471</v>
      </c>
      <c r="K346" s="4"/>
      <c r="L346" s="160"/>
    </row>
    <row r="347" spans="1:12" ht="20.25" customHeight="1" x14ac:dyDescent="0.2">
      <c r="A347" s="5">
        <v>41187</v>
      </c>
      <c r="B347" s="4" t="s">
        <v>24</v>
      </c>
      <c r="C347" s="4" t="s">
        <v>31</v>
      </c>
      <c r="D347" s="4" t="s">
        <v>236</v>
      </c>
      <c r="E347" s="4" t="s">
        <v>225</v>
      </c>
      <c r="F347" s="4">
        <v>0</v>
      </c>
      <c r="G347" s="4">
        <v>0</v>
      </c>
      <c r="H347" s="4">
        <v>0</v>
      </c>
      <c r="I347" s="4">
        <v>0</v>
      </c>
      <c r="J347" s="4" t="s">
        <v>108</v>
      </c>
      <c r="K347" s="4"/>
      <c r="L347" s="160"/>
    </row>
    <row r="348" spans="1:12" ht="20.25" customHeight="1" x14ac:dyDescent="0.2">
      <c r="A348" s="5">
        <v>41188</v>
      </c>
      <c r="B348" s="4" t="s">
        <v>144</v>
      </c>
      <c r="C348" s="4" t="s">
        <v>233</v>
      </c>
      <c r="D348" s="4" t="s">
        <v>195</v>
      </c>
      <c r="E348" s="4" t="s">
        <v>6</v>
      </c>
      <c r="F348" s="4">
        <v>2</v>
      </c>
      <c r="G348" s="4">
        <v>0</v>
      </c>
      <c r="H348" s="4">
        <v>0</v>
      </c>
      <c r="I348" s="4">
        <v>2</v>
      </c>
      <c r="J348" s="4" t="s">
        <v>262</v>
      </c>
      <c r="K348" s="4"/>
      <c r="L348" s="160"/>
    </row>
    <row r="349" spans="1:12" ht="20.25" customHeight="1" x14ac:dyDescent="0.2">
      <c r="A349" s="5">
        <v>41188</v>
      </c>
      <c r="B349" s="4" t="s">
        <v>136</v>
      </c>
      <c r="C349" s="4" t="s">
        <v>37</v>
      </c>
      <c r="D349" s="4" t="s">
        <v>97</v>
      </c>
      <c r="E349" s="4" t="s">
        <v>6</v>
      </c>
      <c r="F349" s="4">
        <v>2</v>
      </c>
      <c r="G349" s="4">
        <v>0</v>
      </c>
      <c r="H349" s="4">
        <v>0</v>
      </c>
      <c r="I349" s="4">
        <v>2</v>
      </c>
      <c r="J349" s="4" t="s">
        <v>98</v>
      </c>
      <c r="K349" s="4"/>
      <c r="L349" s="160"/>
    </row>
    <row r="350" spans="1:12" ht="20.25" customHeight="1" x14ac:dyDescent="0.2">
      <c r="A350" s="5">
        <v>41189</v>
      </c>
      <c r="B350" s="4" t="s">
        <v>144</v>
      </c>
      <c r="C350" s="4" t="s">
        <v>173</v>
      </c>
      <c r="D350" s="4" t="s">
        <v>322</v>
      </c>
      <c r="E350" s="4" t="s">
        <v>6</v>
      </c>
      <c r="F350" s="4">
        <v>0</v>
      </c>
      <c r="G350" s="4">
        <v>0</v>
      </c>
      <c r="H350" s="4">
        <v>30</v>
      </c>
      <c r="I350" s="4">
        <v>30</v>
      </c>
      <c r="J350" s="4" t="s">
        <v>258</v>
      </c>
      <c r="K350" s="4"/>
      <c r="L350" s="160"/>
    </row>
    <row r="351" spans="1:12" ht="20.25" customHeight="1" x14ac:dyDescent="0.2">
      <c r="A351" s="5">
        <v>41190</v>
      </c>
      <c r="B351" s="4" t="s">
        <v>137</v>
      </c>
      <c r="C351" s="4" t="s">
        <v>168</v>
      </c>
      <c r="D351" s="4" t="s">
        <v>196</v>
      </c>
      <c r="E351" s="4" t="s">
        <v>225</v>
      </c>
      <c r="F351" s="4">
        <v>0</v>
      </c>
      <c r="G351" s="4">
        <v>6</v>
      </c>
      <c r="H351" s="4">
        <v>0</v>
      </c>
      <c r="I351" s="4">
        <v>6</v>
      </c>
      <c r="J351" s="4" t="s">
        <v>258</v>
      </c>
      <c r="K351" s="4"/>
      <c r="L351" s="160"/>
    </row>
    <row r="352" spans="1:12" ht="20.25" customHeight="1" x14ac:dyDescent="0.2">
      <c r="A352" s="5">
        <v>41190</v>
      </c>
      <c r="B352" s="4" t="s">
        <v>157</v>
      </c>
      <c r="C352" s="4" t="s">
        <v>157</v>
      </c>
      <c r="D352" s="4" t="s">
        <v>213</v>
      </c>
      <c r="E352" s="4" t="s">
        <v>214</v>
      </c>
      <c r="F352" s="4">
        <v>0</v>
      </c>
      <c r="G352" s="4">
        <v>0</v>
      </c>
      <c r="H352" s="4">
        <v>0</v>
      </c>
      <c r="I352" s="4">
        <v>0</v>
      </c>
      <c r="J352" s="4" t="s">
        <v>258</v>
      </c>
      <c r="K352" s="4" t="s">
        <v>215</v>
      </c>
      <c r="L352" s="160"/>
    </row>
    <row r="353" spans="1:12" ht="20.25" customHeight="1" x14ac:dyDescent="0.2">
      <c r="A353" s="5">
        <v>41191</v>
      </c>
      <c r="B353" s="4" t="s">
        <v>135</v>
      </c>
      <c r="C353" s="4" t="s">
        <v>135</v>
      </c>
      <c r="D353" s="25" t="s">
        <v>455</v>
      </c>
      <c r="E353" s="4" t="s">
        <v>349</v>
      </c>
      <c r="F353" s="4">
        <v>0</v>
      </c>
      <c r="G353" s="4">
        <v>2</v>
      </c>
      <c r="H353" s="4">
        <v>0</v>
      </c>
      <c r="I353" s="4">
        <v>2</v>
      </c>
      <c r="J353" s="4" t="s">
        <v>456</v>
      </c>
      <c r="K353" s="4"/>
      <c r="L353" s="160"/>
    </row>
    <row r="354" spans="1:12" ht="20.25" customHeight="1" x14ac:dyDescent="0.2">
      <c r="A354" s="5">
        <v>41192</v>
      </c>
      <c r="B354" s="7" t="s">
        <v>227</v>
      </c>
      <c r="C354" s="4" t="s">
        <v>228</v>
      </c>
      <c r="D354" s="24" t="s">
        <v>450</v>
      </c>
      <c r="E354" s="4" t="s">
        <v>225</v>
      </c>
      <c r="F354" s="4">
        <v>0</v>
      </c>
      <c r="G354" s="4">
        <v>0</v>
      </c>
      <c r="H354" s="4">
        <v>0</v>
      </c>
      <c r="I354" s="4">
        <v>0</v>
      </c>
      <c r="J354" s="4" t="s">
        <v>321</v>
      </c>
      <c r="K354" s="4"/>
      <c r="L354" s="160"/>
    </row>
    <row r="355" spans="1:12" ht="20.25" customHeight="1" x14ac:dyDescent="0.2">
      <c r="A355" s="5">
        <v>41192</v>
      </c>
      <c r="B355" s="4" t="s">
        <v>135</v>
      </c>
      <c r="C355" s="4" t="s">
        <v>135</v>
      </c>
      <c r="D355" s="4" t="s">
        <v>348</v>
      </c>
      <c r="E355" s="4" t="s">
        <v>349</v>
      </c>
      <c r="F355" s="4">
        <v>0</v>
      </c>
      <c r="G355" s="4">
        <v>2</v>
      </c>
      <c r="H355" s="4">
        <v>0</v>
      </c>
      <c r="I355" s="4">
        <v>2</v>
      </c>
      <c r="J355" s="4" t="s">
        <v>258</v>
      </c>
      <c r="K355" s="4"/>
      <c r="L355" s="160"/>
    </row>
    <row r="356" spans="1:12" ht="20.25" customHeight="1" x14ac:dyDescent="0.2">
      <c r="A356" s="5">
        <v>41195</v>
      </c>
      <c r="B356" s="4" t="s">
        <v>137</v>
      </c>
      <c r="C356" s="4" t="s">
        <v>168</v>
      </c>
      <c r="D356" s="4" t="s">
        <v>304</v>
      </c>
      <c r="E356" s="4" t="s">
        <v>6</v>
      </c>
      <c r="F356" s="4">
        <v>0</v>
      </c>
      <c r="G356" s="4">
        <v>0</v>
      </c>
      <c r="H356" s="4">
        <v>0</v>
      </c>
      <c r="I356" s="4">
        <v>0</v>
      </c>
      <c r="J356" s="4" t="s">
        <v>107</v>
      </c>
      <c r="K356" s="4"/>
      <c r="L356" s="160"/>
    </row>
    <row r="357" spans="1:12" ht="20.25" customHeight="1" x14ac:dyDescent="0.2">
      <c r="A357" s="5">
        <v>41196</v>
      </c>
      <c r="B357" s="4" t="s">
        <v>137</v>
      </c>
      <c r="C357" s="4" t="s">
        <v>168</v>
      </c>
      <c r="D357" s="4" t="s">
        <v>93</v>
      </c>
      <c r="E357" s="4" t="s">
        <v>293</v>
      </c>
      <c r="F357" s="4">
        <v>0</v>
      </c>
      <c r="G357" s="4">
        <v>0</v>
      </c>
      <c r="H357" s="4">
        <v>0</v>
      </c>
      <c r="I357" s="4">
        <v>0</v>
      </c>
      <c r="J357" s="4" t="s">
        <v>258</v>
      </c>
      <c r="K357" s="4"/>
      <c r="L357" s="160"/>
    </row>
    <row r="358" spans="1:12" ht="20.25" customHeight="1" x14ac:dyDescent="0.2">
      <c r="A358" s="5">
        <v>41196</v>
      </c>
      <c r="B358" s="4" t="s">
        <v>137</v>
      </c>
      <c r="C358" s="4" t="s">
        <v>168</v>
      </c>
      <c r="D358" s="4" t="s">
        <v>353</v>
      </c>
      <c r="E358" s="4" t="s">
        <v>6</v>
      </c>
      <c r="F358" s="4">
        <v>3</v>
      </c>
      <c r="G358" s="4">
        <v>0</v>
      </c>
      <c r="H358" s="4">
        <v>0</v>
      </c>
      <c r="I358" s="4">
        <v>3</v>
      </c>
      <c r="J358" s="4" t="s">
        <v>260</v>
      </c>
      <c r="K358" s="4"/>
      <c r="L358" s="160"/>
    </row>
    <row r="359" spans="1:12" ht="20.25" customHeight="1" x14ac:dyDescent="0.2">
      <c r="A359" s="5">
        <v>41196</v>
      </c>
      <c r="B359" s="4" t="s">
        <v>137</v>
      </c>
      <c r="C359" s="4" t="s">
        <v>168</v>
      </c>
      <c r="D359" s="4" t="s">
        <v>351</v>
      </c>
      <c r="E359" s="4" t="s">
        <v>224</v>
      </c>
      <c r="F359" s="4">
        <v>1</v>
      </c>
      <c r="G359" s="4">
        <v>0</v>
      </c>
      <c r="H359" s="4">
        <v>0</v>
      </c>
      <c r="I359" s="4">
        <v>1</v>
      </c>
      <c r="J359" s="4" t="s">
        <v>262</v>
      </c>
      <c r="K359" s="4" t="s">
        <v>352</v>
      </c>
      <c r="L359" s="160"/>
    </row>
    <row r="360" spans="1:12" ht="20.25" customHeight="1" x14ac:dyDescent="0.2">
      <c r="A360" s="5">
        <v>41197</v>
      </c>
      <c r="B360" s="4" t="s">
        <v>151</v>
      </c>
      <c r="C360" s="4" t="s">
        <v>175</v>
      </c>
      <c r="D360" s="4" t="s">
        <v>110</v>
      </c>
      <c r="E360" s="4" t="s">
        <v>225</v>
      </c>
      <c r="F360" s="4">
        <v>0</v>
      </c>
      <c r="G360" s="4">
        <v>0</v>
      </c>
      <c r="H360" s="4">
        <v>0</v>
      </c>
      <c r="I360" s="4">
        <v>0</v>
      </c>
      <c r="J360" s="4" t="s">
        <v>107</v>
      </c>
      <c r="K360" s="4"/>
      <c r="L360" s="160"/>
    </row>
    <row r="361" spans="1:12" ht="20.25" customHeight="1" x14ac:dyDescent="0.2">
      <c r="A361" s="5">
        <v>41197</v>
      </c>
      <c r="B361" s="4" t="s">
        <v>137</v>
      </c>
      <c r="C361" s="4" t="s">
        <v>168</v>
      </c>
      <c r="D361" s="4" t="s">
        <v>510</v>
      </c>
      <c r="E361" s="4" t="s">
        <v>350</v>
      </c>
      <c r="F361" s="4">
        <v>0</v>
      </c>
      <c r="G361" s="4">
        <v>1</v>
      </c>
      <c r="H361" s="4">
        <v>0</v>
      </c>
      <c r="I361" s="4">
        <v>1</v>
      </c>
      <c r="J361" s="4" t="s">
        <v>258</v>
      </c>
      <c r="K361" s="4"/>
      <c r="L361" s="160"/>
    </row>
    <row r="362" spans="1:12" s="11" customFormat="1" ht="20.25" customHeight="1" x14ac:dyDescent="0.2">
      <c r="A362" s="5">
        <v>41197</v>
      </c>
      <c r="B362" s="4" t="s">
        <v>137</v>
      </c>
      <c r="C362" s="4" t="s">
        <v>168</v>
      </c>
      <c r="D362" s="4" t="s">
        <v>509</v>
      </c>
      <c r="E362" s="4" t="s">
        <v>377</v>
      </c>
      <c r="F362" s="4">
        <v>10</v>
      </c>
      <c r="G362" s="4">
        <v>0</v>
      </c>
      <c r="H362" s="4">
        <v>24</v>
      </c>
      <c r="I362" s="4">
        <v>34</v>
      </c>
      <c r="J362" s="4" t="s">
        <v>258</v>
      </c>
      <c r="K362" s="4" t="s">
        <v>633</v>
      </c>
      <c r="L362" s="160"/>
    </row>
    <row r="363" spans="1:12" ht="20.25" customHeight="1" x14ac:dyDescent="0.2">
      <c r="A363" s="5">
        <v>41199</v>
      </c>
      <c r="B363" s="4" t="s">
        <v>159</v>
      </c>
      <c r="C363" s="4" t="s">
        <v>8</v>
      </c>
      <c r="D363" s="4" t="s">
        <v>93</v>
      </c>
      <c r="E363" s="4" t="s">
        <v>225</v>
      </c>
      <c r="F363" s="4">
        <v>9</v>
      </c>
      <c r="G363" s="4">
        <v>0</v>
      </c>
      <c r="H363" s="4">
        <v>0</v>
      </c>
      <c r="I363" s="4">
        <v>9</v>
      </c>
      <c r="J363" s="4" t="s">
        <v>258</v>
      </c>
      <c r="K363" s="4"/>
      <c r="L363" s="160"/>
    </row>
    <row r="364" spans="1:12" ht="20.25" customHeight="1" x14ac:dyDescent="0.2">
      <c r="A364" s="5">
        <v>41199</v>
      </c>
      <c r="B364" s="4" t="s">
        <v>160</v>
      </c>
      <c r="C364" s="4" t="s">
        <v>160</v>
      </c>
      <c r="D364" s="4" t="s">
        <v>111</v>
      </c>
      <c r="E364" s="4" t="s">
        <v>225</v>
      </c>
      <c r="F364" s="4">
        <v>0</v>
      </c>
      <c r="G364" s="4">
        <v>0</v>
      </c>
      <c r="H364" s="4">
        <v>0</v>
      </c>
      <c r="I364" s="4">
        <v>0</v>
      </c>
      <c r="J364" s="4" t="s">
        <v>260</v>
      </c>
      <c r="K364" s="4"/>
      <c r="L364" s="160"/>
    </row>
    <row r="365" spans="1:12" ht="20.25" customHeight="1" x14ac:dyDescent="0.2">
      <c r="A365" s="5">
        <v>41199</v>
      </c>
      <c r="B365" s="4" t="s">
        <v>160</v>
      </c>
      <c r="C365" s="4" t="s">
        <v>160</v>
      </c>
      <c r="D365" s="4" t="s">
        <v>236</v>
      </c>
      <c r="E365" s="4" t="s">
        <v>225</v>
      </c>
      <c r="F365" s="4">
        <v>0</v>
      </c>
      <c r="G365" s="4">
        <v>0</v>
      </c>
      <c r="H365" s="4">
        <v>0</v>
      </c>
      <c r="I365" s="4">
        <v>0</v>
      </c>
      <c r="J365" s="4" t="s">
        <v>108</v>
      </c>
      <c r="K365" s="4"/>
      <c r="L365" s="160"/>
    </row>
    <row r="366" spans="1:12" s="11" customFormat="1" ht="20.25" customHeight="1" x14ac:dyDescent="0.2">
      <c r="A366" s="5">
        <v>41200</v>
      </c>
      <c r="B366" s="4" t="s">
        <v>144</v>
      </c>
      <c r="C366" s="4" t="s">
        <v>1</v>
      </c>
      <c r="D366" s="114" t="s">
        <v>507</v>
      </c>
      <c r="E366" s="4" t="s">
        <v>377</v>
      </c>
      <c r="F366" s="4">
        <v>23</v>
      </c>
      <c r="G366" s="4">
        <v>0</v>
      </c>
      <c r="H366" s="4">
        <v>0</v>
      </c>
      <c r="I366" s="4">
        <v>23</v>
      </c>
      <c r="J366" s="4" t="s">
        <v>508</v>
      </c>
      <c r="K366" s="4"/>
      <c r="L366" s="160"/>
    </row>
    <row r="367" spans="1:12" s="11" customFormat="1" ht="20.25" customHeight="1" x14ac:dyDescent="0.2">
      <c r="A367" s="5">
        <v>41201</v>
      </c>
      <c r="B367" s="4" t="s">
        <v>137</v>
      </c>
      <c r="C367" s="4" t="s">
        <v>168</v>
      </c>
      <c r="D367" s="4" t="s">
        <v>634</v>
      </c>
      <c r="E367" s="4" t="s">
        <v>6</v>
      </c>
      <c r="F367" s="4">
        <v>3</v>
      </c>
      <c r="G367" s="4">
        <v>0</v>
      </c>
      <c r="H367" s="4">
        <v>0</v>
      </c>
      <c r="I367" s="4">
        <v>3</v>
      </c>
      <c r="J367" s="4" t="s">
        <v>186</v>
      </c>
      <c r="K367" s="4"/>
      <c r="L367" s="160"/>
    </row>
    <row r="368" spans="1:12" s="11" customFormat="1" ht="20.25" customHeight="1" x14ac:dyDescent="0.2">
      <c r="A368" s="5">
        <v>41201</v>
      </c>
      <c r="B368" s="4" t="s">
        <v>137</v>
      </c>
      <c r="C368" s="4" t="s">
        <v>168</v>
      </c>
      <c r="D368" s="3" t="s">
        <v>635</v>
      </c>
      <c r="E368" s="4" t="s">
        <v>6</v>
      </c>
      <c r="F368" s="4">
        <v>8</v>
      </c>
      <c r="G368" s="4">
        <v>0</v>
      </c>
      <c r="H368" s="4">
        <v>0</v>
      </c>
      <c r="I368" s="4">
        <v>8</v>
      </c>
      <c r="J368" s="3"/>
      <c r="K368" s="4"/>
      <c r="L368" s="160"/>
    </row>
    <row r="369" spans="1:12" ht="20.25" customHeight="1" x14ac:dyDescent="0.2">
      <c r="A369" s="5">
        <v>41201</v>
      </c>
      <c r="B369" s="4" t="s">
        <v>137</v>
      </c>
      <c r="C369" s="4" t="s">
        <v>168</v>
      </c>
      <c r="D369" s="4" t="s">
        <v>33</v>
      </c>
      <c r="E369" s="4" t="s">
        <v>6</v>
      </c>
      <c r="F369" s="4">
        <v>0</v>
      </c>
      <c r="G369" s="4">
        <v>3</v>
      </c>
      <c r="H369" s="4">
        <v>0</v>
      </c>
      <c r="I369" s="4">
        <v>3</v>
      </c>
      <c r="J369" s="4" t="s">
        <v>258</v>
      </c>
      <c r="K369" s="4" t="s">
        <v>249</v>
      </c>
      <c r="L369" s="160"/>
    </row>
    <row r="370" spans="1:12" ht="20.25" customHeight="1" x14ac:dyDescent="0.2">
      <c r="A370" s="5">
        <v>41201</v>
      </c>
      <c r="B370" s="4" t="s">
        <v>137</v>
      </c>
      <c r="C370" s="4" t="s">
        <v>59</v>
      </c>
      <c r="D370" s="4" t="s">
        <v>113</v>
      </c>
      <c r="E370" s="4" t="s">
        <v>6</v>
      </c>
      <c r="F370" s="4">
        <v>4</v>
      </c>
      <c r="G370" s="4">
        <v>0</v>
      </c>
      <c r="H370" s="4">
        <v>0</v>
      </c>
      <c r="I370" s="4">
        <v>4</v>
      </c>
      <c r="J370" s="4" t="s">
        <v>260</v>
      </c>
      <c r="K370" s="4"/>
      <c r="L370" s="160"/>
    </row>
    <row r="371" spans="1:12" s="11" customFormat="1" ht="20.25" customHeight="1" x14ac:dyDescent="0.2">
      <c r="A371" s="5">
        <v>41202</v>
      </c>
      <c r="B371" s="4" t="s">
        <v>144</v>
      </c>
      <c r="C371" s="4" t="s">
        <v>1</v>
      </c>
      <c r="D371" s="4" t="s">
        <v>392</v>
      </c>
      <c r="E371" s="4" t="s">
        <v>224</v>
      </c>
      <c r="F371" s="4">
        <v>1</v>
      </c>
      <c r="G371" s="4">
        <v>1</v>
      </c>
      <c r="H371" s="4">
        <v>0</v>
      </c>
      <c r="I371" s="4">
        <v>2</v>
      </c>
      <c r="J371" s="4" t="s">
        <v>259</v>
      </c>
      <c r="K371" s="4" t="s">
        <v>393</v>
      </c>
      <c r="L371" s="160"/>
    </row>
    <row r="372" spans="1:12" s="11" customFormat="1" ht="20.25" customHeight="1" x14ac:dyDescent="0.2">
      <c r="A372" s="5">
        <v>41202</v>
      </c>
      <c r="B372" s="4" t="s">
        <v>144</v>
      </c>
      <c r="C372" s="4" t="s">
        <v>1</v>
      </c>
      <c r="D372" s="4" t="s">
        <v>505</v>
      </c>
      <c r="E372" s="4" t="s">
        <v>506</v>
      </c>
      <c r="F372" s="4">
        <v>4</v>
      </c>
      <c r="G372" s="4">
        <v>1</v>
      </c>
      <c r="H372" s="4">
        <v>0</v>
      </c>
      <c r="I372" s="4">
        <v>5</v>
      </c>
      <c r="J372" s="4" t="s">
        <v>258</v>
      </c>
      <c r="K372" s="4"/>
      <c r="L372" s="160"/>
    </row>
    <row r="373" spans="1:12" s="11" customFormat="1" ht="20.25" customHeight="1" x14ac:dyDescent="0.2">
      <c r="A373" s="5">
        <v>41202</v>
      </c>
      <c r="B373" s="4" t="s">
        <v>144</v>
      </c>
      <c r="C373" s="4" t="s">
        <v>1</v>
      </c>
      <c r="D373" s="24" t="s">
        <v>347</v>
      </c>
      <c r="E373" s="4" t="s">
        <v>224</v>
      </c>
      <c r="F373" s="4">
        <v>4</v>
      </c>
      <c r="G373" s="4">
        <v>0</v>
      </c>
      <c r="H373" s="4">
        <v>0</v>
      </c>
      <c r="I373" s="4">
        <v>4</v>
      </c>
      <c r="J373" s="4" t="s">
        <v>264</v>
      </c>
      <c r="K373" s="4"/>
      <c r="L373" s="160"/>
    </row>
    <row r="374" spans="1:12" ht="20.25" customHeight="1" x14ac:dyDescent="0.2">
      <c r="A374" s="5">
        <v>41203</v>
      </c>
      <c r="B374" s="4" t="s">
        <v>144</v>
      </c>
      <c r="C374" s="4" t="s">
        <v>1</v>
      </c>
      <c r="D374" s="4" t="s">
        <v>93</v>
      </c>
      <c r="E374" s="4" t="s">
        <v>225</v>
      </c>
      <c r="F374" s="4">
        <v>0</v>
      </c>
      <c r="G374" s="4">
        <v>0</v>
      </c>
      <c r="H374" s="4">
        <v>0</v>
      </c>
      <c r="I374" s="4">
        <v>0</v>
      </c>
      <c r="J374" s="4" t="s">
        <v>258</v>
      </c>
      <c r="K374" s="4"/>
      <c r="L374" s="160"/>
    </row>
    <row r="375" spans="1:12" ht="20.25" customHeight="1" x14ac:dyDescent="0.2">
      <c r="A375" s="5">
        <v>41204</v>
      </c>
      <c r="B375" s="4" t="s">
        <v>144</v>
      </c>
      <c r="C375" s="4" t="s">
        <v>1</v>
      </c>
      <c r="D375" s="24" t="s">
        <v>453</v>
      </c>
      <c r="E375" s="4" t="s">
        <v>454</v>
      </c>
      <c r="F375" s="4">
        <v>4</v>
      </c>
      <c r="G375" s="4">
        <v>5</v>
      </c>
      <c r="H375" s="4">
        <v>0</v>
      </c>
      <c r="I375" s="4">
        <v>9</v>
      </c>
      <c r="J375" s="4" t="s">
        <v>259</v>
      </c>
      <c r="K375" s="4"/>
      <c r="L375" s="160"/>
    </row>
    <row r="376" spans="1:12" s="11" customFormat="1" ht="20.25" customHeight="1" x14ac:dyDescent="0.2">
      <c r="A376" s="5">
        <v>41204</v>
      </c>
      <c r="B376" s="4" t="s">
        <v>144</v>
      </c>
      <c r="C376" s="4" t="s">
        <v>1</v>
      </c>
      <c r="D376" s="24" t="s">
        <v>451</v>
      </c>
      <c r="E376" s="4" t="s">
        <v>162</v>
      </c>
      <c r="F376" s="4">
        <v>1</v>
      </c>
      <c r="G376" s="4">
        <v>0</v>
      </c>
      <c r="H376" s="4">
        <v>0</v>
      </c>
      <c r="I376" s="4">
        <v>1</v>
      </c>
      <c r="J376" s="4" t="s">
        <v>264</v>
      </c>
      <c r="K376" s="4" t="s">
        <v>452</v>
      </c>
      <c r="L376" s="160"/>
    </row>
    <row r="377" spans="1:12" s="39" customFormat="1" ht="20.25" customHeight="1" x14ac:dyDescent="0.2">
      <c r="A377" s="38">
        <v>41206</v>
      </c>
      <c r="B377" s="22" t="s">
        <v>144</v>
      </c>
      <c r="C377" s="22" t="s">
        <v>173</v>
      </c>
      <c r="D377" s="22"/>
      <c r="E377" s="22"/>
      <c r="F377" s="22">
        <v>2</v>
      </c>
      <c r="G377" s="22">
        <v>0</v>
      </c>
      <c r="H377" s="22">
        <v>0</v>
      </c>
      <c r="I377" s="22">
        <v>2</v>
      </c>
      <c r="J377" s="22"/>
      <c r="K377" s="22">
        <f>SUM(I214,I221,I225,I236,I242:I243,I255,I262,I267,I269,I281,I285,I289,I292,I294,I295,I296,I299,I313:I314,I317,I319,I331,I348,I366,I374:I377)</f>
        <v>102</v>
      </c>
      <c r="L377" s="162"/>
    </row>
    <row r="378" spans="1:12" ht="20.25" customHeight="1" x14ac:dyDescent="0.2">
      <c r="A378" s="5">
        <v>41206</v>
      </c>
      <c r="B378" s="4" t="s">
        <v>137</v>
      </c>
      <c r="C378" s="4" t="s">
        <v>168</v>
      </c>
      <c r="D378" s="4" t="s">
        <v>112</v>
      </c>
      <c r="E378" s="4" t="s">
        <v>6</v>
      </c>
      <c r="F378" s="4">
        <v>1</v>
      </c>
      <c r="G378" s="4">
        <v>0</v>
      </c>
      <c r="H378" s="4">
        <v>0</v>
      </c>
      <c r="I378" s="4">
        <v>1</v>
      </c>
      <c r="J378" s="4" t="s">
        <v>98</v>
      </c>
      <c r="K378" s="4"/>
      <c r="L378" s="160"/>
    </row>
    <row r="379" spans="1:12" ht="20.25" customHeight="1" x14ac:dyDescent="0.2">
      <c r="A379" s="5">
        <v>41208</v>
      </c>
      <c r="B379" s="4" t="s">
        <v>137</v>
      </c>
      <c r="C379" s="4" t="s">
        <v>168</v>
      </c>
      <c r="D379" s="4" t="s">
        <v>354</v>
      </c>
      <c r="E379" s="4" t="s">
        <v>366</v>
      </c>
      <c r="F379" s="4">
        <v>1</v>
      </c>
      <c r="G379" s="4">
        <v>0</v>
      </c>
      <c r="H379" s="4">
        <v>0</v>
      </c>
      <c r="I379" s="4">
        <v>1</v>
      </c>
      <c r="J379" s="4" t="s">
        <v>259</v>
      </c>
      <c r="K379" s="4" t="s">
        <v>355</v>
      </c>
      <c r="L379" s="160"/>
    </row>
    <row r="380" spans="1:12" ht="20.25" customHeight="1" x14ac:dyDescent="0.2">
      <c r="A380" s="5">
        <v>41210</v>
      </c>
      <c r="B380" s="4" t="s">
        <v>136</v>
      </c>
      <c r="C380" s="4" t="s">
        <v>136</v>
      </c>
      <c r="D380" s="4" t="s">
        <v>62</v>
      </c>
      <c r="E380" s="4" t="s">
        <v>43</v>
      </c>
      <c r="F380" s="4">
        <v>7</v>
      </c>
      <c r="G380" s="4">
        <v>0</v>
      </c>
      <c r="H380" s="4">
        <v>1</v>
      </c>
      <c r="I380" s="4">
        <v>8</v>
      </c>
      <c r="J380" s="4" t="s">
        <v>260</v>
      </c>
      <c r="K380" s="4"/>
      <c r="L380" s="160"/>
    </row>
    <row r="381" spans="1:12" ht="20.25" customHeight="1" thickBot="1" x14ac:dyDescent="0.25">
      <c r="A381" s="9">
        <v>41213</v>
      </c>
      <c r="B381" s="10" t="s">
        <v>137</v>
      </c>
      <c r="C381" s="10" t="s">
        <v>168</v>
      </c>
      <c r="D381" s="10" t="s">
        <v>176</v>
      </c>
      <c r="E381" s="10" t="s">
        <v>224</v>
      </c>
      <c r="F381" s="10">
        <v>2</v>
      </c>
      <c r="G381" s="10">
        <v>1</v>
      </c>
      <c r="H381" s="10">
        <v>0</v>
      </c>
      <c r="I381" s="10">
        <v>3</v>
      </c>
      <c r="J381" s="10" t="s">
        <v>259</v>
      </c>
      <c r="K381" s="10"/>
      <c r="L381" s="161"/>
    </row>
    <row r="382" spans="1:12" ht="20.25" customHeight="1" x14ac:dyDescent="0.2">
      <c r="A382" s="5">
        <v>41215</v>
      </c>
      <c r="B382" s="4" t="s">
        <v>137</v>
      </c>
      <c r="C382" s="4" t="s">
        <v>168</v>
      </c>
      <c r="D382" s="4" t="s">
        <v>177</v>
      </c>
      <c r="E382" s="4" t="s">
        <v>224</v>
      </c>
      <c r="F382" s="4">
        <v>1</v>
      </c>
      <c r="G382" s="4">
        <v>1</v>
      </c>
      <c r="H382" s="4">
        <v>0</v>
      </c>
      <c r="I382" s="4">
        <v>2</v>
      </c>
      <c r="J382" s="4" t="s">
        <v>258</v>
      </c>
      <c r="K382" s="4"/>
      <c r="L382" s="160"/>
    </row>
    <row r="383" spans="1:12" ht="20.25" customHeight="1" x14ac:dyDescent="0.2">
      <c r="A383" s="5">
        <v>41216</v>
      </c>
      <c r="B383" s="4" t="s">
        <v>137</v>
      </c>
      <c r="C383" s="4" t="s">
        <v>49</v>
      </c>
      <c r="D383" s="114" t="s">
        <v>356</v>
      </c>
      <c r="E383" s="4" t="s">
        <v>162</v>
      </c>
      <c r="F383" s="4">
        <v>0</v>
      </c>
      <c r="G383" s="4">
        <v>4</v>
      </c>
      <c r="H383" s="4">
        <v>0</v>
      </c>
      <c r="I383" s="4">
        <v>4</v>
      </c>
      <c r="J383" s="4" t="s">
        <v>259</v>
      </c>
      <c r="K383" s="4"/>
      <c r="L383" s="160"/>
    </row>
    <row r="384" spans="1:12" ht="20.25" customHeight="1" x14ac:dyDescent="0.2">
      <c r="A384" s="5">
        <v>41216</v>
      </c>
      <c r="B384" s="4" t="s">
        <v>137</v>
      </c>
      <c r="C384" s="4" t="s">
        <v>168</v>
      </c>
      <c r="D384" s="114" t="s">
        <v>363</v>
      </c>
      <c r="E384" s="4" t="s">
        <v>6</v>
      </c>
      <c r="F384" s="4">
        <v>1</v>
      </c>
      <c r="G384" s="4">
        <v>0</v>
      </c>
      <c r="H384" s="4">
        <v>0</v>
      </c>
      <c r="I384" s="4">
        <v>1</v>
      </c>
      <c r="J384" s="4" t="s">
        <v>264</v>
      </c>
      <c r="K384" s="4"/>
      <c r="L384" s="160"/>
    </row>
    <row r="385" spans="1:12" s="11" customFormat="1" ht="20.25" customHeight="1" x14ac:dyDescent="0.2">
      <c r="A385" s="5">
        <v>41216</v>
      </c>
      <c r="B385" s="4" t="s">
        <v>135</v>
      </c>
      <c r="C385" s="4" t="s">
        <v>53</v>
      </c>
      <c r="D385" s="114" t="s">
        <v>359</v>
      </c>
      <c r="E385" s="4" t="s">
        <v>6</v>
      </c>
      <c r="F385" s="4">
        <v>0</v>
      </c>
      <c r="G385" s="4">
        <v>1</v>
      </c>
      <c r="H385" s="4">
        <v>0</v>
      </c>
      <c r="I385" s="4">
        <v>1</v>
      </c>
      <c r="J385" s="4" t="s">
        <v>258</v>
      </c>
      <c r="K385" s="4"/>
      <c r="L385" s="160"/>
    </row>
    <row r="386" spans="1:12" ht="20.25" customHeight="1" x14ac:dyDescent="0.2">
      <c r="A386" s="5">
        <v>41217</v>
      </c>
      <c r="B386" s="4" t="s">
        <v>135</v>
      </c>
      <c r="C386" s="4" t="s">
        <v>135</v>
      </c>
      <c r="D386" s="114" t="s">
        <v>357</v>
      </c>
      <c r="E386" s="4" t="s">
        <v>6</v>
      </c>
      <c r="F386" s="4">
        <v>3</v>
      </c>
      <c r="G386" s="4">
        <v>0</v>
      </c>
      <c r="H386" s="4">
        <v>0</v>
      </c>
      <c r="I386" s="4">
        <v>3</v>
      </c>
      <c r="J386" s="4" t="s">
        <v>108</v>
      </c>
      <c r="K386" s="4"/>
      <c r="L386" s="160"/>
    </row>
    <row r="387" spans="1:12" ht="20.25" customHeight="1" x14ac:dyDescent="0.2">
      <c r="A387" s="5">
        <v>41217</v>
      </c>
      <c r="B387" s="4" t="s">
        <v>144</v>
      </c>
      <c r="C387" s="4" t="s">
        <v>68</v>
      </c>
      <c r="D387" s="114" t="s">
        <v>398</v>
      </c>
      <c r="E387" s="4" t="s">
        <v>399</v>
      </c>
      <c r="F387" s="4">
        <v>0</v>
      </c>
      <c r="G387" s="4">
        <v>2</v>
      </c>
      <c r="H387" s="4">
        <v>0</v>
      </c>
      <c r="I387" s="4">
        <v>2</v>
      </c>
      <c r="J387" s="4" t="s">
        <v>305</v>
      </c>
      <c r="K387" s="41"/>
      <c r="L387" s="160"/>
    </row>
    <row r="388" spans="1:12" ht="20.25" customHeight="1" x14ac:dyDescent="0.2">
      <c r="A388" s="5">
        <v>41218</v>
      </c>
      <c r="B388" s="4" t="s">
        <v>160</v>
      </c>
      <c r="C388" s="4" t="s">
        <v>57</v>
      </c>
      <c r="D388" s="114" t="s">
        <v>358</v>
      </c>
      <c r="E388" s="4" t="s">
        <v>6</v>
      </c>
      <c r="F388" s="4">
        <v>0</v>
      </c>
      <c r="G388" s="4">
        <v>2</v>
      </c>
      <c r="H388" s="4">
        <v>0</v>
      </c>
      <c r="I388" s="4">
        <v>2</v>
      </c>
      <c r="J388" s="4" t="s">
        <v>258</v>
      </c>
      <c r="K388" s="4"/>
      <c r="L388" s="160"/>
    </row>
    <row r="389" spans="1:12" ht="20.25" customHeight="1" x14ac:dyDescent="0.2">
      <c r="A389" s="5">
        <v>41220</v>
      </c>
      <c r="B389" s="4" t="s">
        <v>137</v>
      </c>
      <c r="C389" s="4" t="s">
        <v>67</v>
      </c>
      <c r="D389" s="114" t="s">
        <v>360</v>
      </c>
      <c r="E389" s="4" t="s">
        <v>361</v>
      </c>
      <c r="F389" s="4">
        <v>2</v>
      </c>
      <c r="G389" s="4">
        <v>0</v>
      </c>
      <c r="H389" s="4">
        <v>0</v>
      </c>
      <c r="I389" s="4">
        <v>2</v>
      </c>
      <c r="J389" s="4" t="s">
        <v>186</v>
      </c>
      <c r="K389" s="4"/>
      <c r="L389" s="160"/>
    </row>
    <row r="390" spans="1:12" ht="20.25" customHeight="1" x14ac:dyDescent="0.2">
      <c r="A390" s="5">
        <v>41220</v>
      </c>
      <c r="B390" s="4" t="s">
        <v>159</v>
      </c>
      <c r="C390" s="4" t="s">
        <v>8</v>
      </c>
      <c r="D390" s="114" t="s">
        <v>362</v>
      </c>
      <c r="E390" s="4" t="s">
        <v>225</v>
      </c>
      <c r="F390" s="4">
        <v>2</v>
      </c>
      <c r="G390" s="4">
        <v>0</v>
      </c>
      <c r="H390" s="4">
        <v>0</v>
      </c>
      <c r="I390" s="4">
        <v>2</v>
      </c>
      <c r="J390" s="4" t="s">
        <v>258</v>
      </c>
      <c r="K390" s="4"/>
      <c r="L390" s="160"/>
    </row>
    <row r="391" spans="1:12" ht="20.25" customHeight="1" x14ac:dyDescent="0.2">
      <c r="A391" s="5">
        <v>41220</v>
      </c>
      <c r="B391" s="4" t="s">
        <v>137</v>
      </c>
      <c r="C391" s="4" t="s">
        <v>168</v>
      </c>
      <c r="D391" s="4" t="s">
        <v>93</v>
      </c>
      <c r="E391" s="4" t="s">
        <v>225</v>
      </c>
      <c r="F391" s="4">
        <v>0</v>
      </c>
      <c r="G391" s="4">
        <v>0</v>
      </c>
      <c r="H391" s="4">
        <v>0</v>
      </c>
      <c r="I391" s="4">
        <v>0</v>
      </c>
      <c r="J391" s="4" t="s">
        <v>258</v>
      </c>
      <c r="K391" s="4"/>
      <c r="L391" s="160"/>
    </row>
    <row r="392" spans="1:12" ht="20.25" customHeight="1" x14ac:dyDescent="0.2">
      <c r="A392" s="5">
        <v>41220</v>
      </c>
      <c r="B392" s="4" t="s">
        <v>144</v>
      </c>
      <c r="C392" s="4" t="s">
        <v>66</v>
      </c>
      <c r="D392" s="326" t="s">
        <v>124</v>
      </c>
      <c r="E392" s="4" t="s">
        <v>6</v>
      </c>
      <c r="F392" s="4">
        <v>0</v>
      </c>
      <c r="G392" s="4">
        <v>0</v>
      </c>
      <c r="H392" s="4">
        <v>0</v>
      </c>
      <c r="I392" s="4">
        <v>0</v>
      </c>
      <c r="J392" s="4" t="s">
        <v>229</v>
      </c>
      <c r="K392" s="4"/>
      <c r="L392" s="160"/>
    </row>
    <row r="393" spans="1:12" ht="20.25" customHeight="1" x14ac:dyDescent="0.2">
      <c r="A393" s="5">
        <v>41222</v>
      </c>
      <c r="B393" s="4" t="s">
        <v>144</v>
      </c>
      <c r="C393" s="4" t="s">
        <v>65</v>
      </c>
      <c r="D393" s="114" t="s">
        <v>400</v>
      </c>
      <c r="E393" s="4" t="s">
        <v>399</v>
      </c>
      <c r="F393" s="4">
        <v>0</v>
      </c>
      <c r="G393" s="4">
        <v>3</v>
      </c>
      <c r="H393" s="4">
        <v>0</v>
      </c>
      <c r="I393" s="4">
        <v>3</v>
      </c>
      <c r="J393" s="4" t="s">
        <v>401</v>
      </c>
      <c r="K393" s="4"/>
      <c r="L393" s="160"/>
    </row>
    <row r="394" spans="1:12" ht="20.25" customHeight="1" x14ac:dyDescent="0.2">
      <c r="A394" s="5">
        <v>41223</v>
      </c>
      <c r="B394" s="4" t="s">
        <v>144</v>
      </c>
      <c r="C394" s="4" t="s">
        <v>174</v>
      </c>
      <c r="D394" s="4" t="s">
        <v>389</v>
      </c>
      <c r="E394" s="4" t="s">
        <v>270</v>
      </c>
      <c r="F394" s="4">
        <v>5</v>
      </c>
      <c r="G394" s="4">
        <v>0</v>
      </c>
      <c r="H394" s="4">
        <v>0</v>
      </c>
      <c r="I394" s="4">
        <v>5</v>
      </c>
      <c r="J394" s="4" t="s">
        <v>260</v>
      </c>
      <c r="K394" s="4"/>
      <c r="L394" s="160"/>
    </row>
    <row r="395" spans="1:12" ht="20.25" customHeight="1" x14ac:dyDescent="0.2">
      <c r="A395" s="5">
        <v>41223</v>
      </c>
      <c r="B395" s="4" t="s">
        <v>137</v>
      </c>
      <c r="C395" s="4" t="s">
        <v>64</v>
      </c>
      <c r="D395" s="4" t="s">
        <v>178</v>
      </c>
      <c r="E395" s="4" t="s">
        <v>224</v>
      </c>
      <c r="F395" s="4">
        <v>0</v>
      </c>
      <c r="G395" s="4">
        <v>1</v>
      </c>
      <c r="H395" s="4">
        <v>0</v>
      </c>
      <c r="I395" s="4">
        <v>1</v>
      </c>
      <c r="J395" s="4" t="s">
        <v>259</v>
      </c>
      <c r="K395" s="4"/>
      <c r="L395" s="160"/>
    </row>
    <row r="396" spans="1:12" ht="20.25" customHeight="1" x14ac:dyDescent="0.2">
      <c r="A396" s="5">
        <v>41223</v>
      </c>
      <c r="B396" s="4" t="s">
        <v>160</v>
      </c>
      <c r="C396" s="4" t="s">
        <v>63</v>
      </c>
      <c r="D396" s="4" t="s">
        <v>138</v>
      </c>
      <c r="E396" s="4" t="s">
        <v>6</v>
      </c>
      <c r="F396" s="4">
        <v>0</v>
      </c>
      <c r="G396" s="4">
        <v>1</v>
      </c>
      <c r="H396" s="4">
        <v>0</v>
      </c>
      <c r="I396" s="4">
        <v>1</v>
      </c>
      <c r="J396" s="4" t="s">
        <v>258</v>
      </c>
      <c r="K396" s="4"/>
      <c r="L396" s="160"/>
    </row>
    <row r="397" spans="1:12" ht="20.25" customHeight="1" x14ac:dyDescent="0.2">
      <c r="A397" s="5">
        <v>41223</v>
      </c>
      <c r="B397" s="4" t="s">
        <v>137</v>
      </c>
      <c r="C397" s="4" t="s">
        <v>168</v>
      </c>
      <c r="D397" s="4" t="s">
        <v>218</v>
      </c>
      <c r="E397" s="4" t="s">
        <v>6</v>
      </c>
      <c r="F397" s="4">
        <v>1</v>
      </c>
      <c r="G397" s="4">
        <v>0</v>
      </c>
      <c r="H397" s="4">
        <v>0</v>
      </c>
      <c r="I397" s="4">
        <v>1</v>
      </c>
      <c r="J397" s="4" t="s">
        <v>258</v>
      </c>
      <c r="K397" s="4"/>
      <c r="L397" s="160"/>
    </row>
    <row r="398" spans="1:12" ht="20.25" customHeight="1" x14ac:dyDescent="0.2">
      <c r="A398" s="5">
        <v>41224</v>
      </c>
      <c r="B398" s="4" t="s">
        <v>137</v>
      </c>
      <c r="C398" s="4" t="s">
        <v>168</v>
      </c>
      <c r="D398" s="4" t="s">
        <v>145</v>
      </c>
      <c r="E398" s="4" t="s">
        <v>225</v>
      </c>
      <c r="F398" s="4">
        <v>0</v>
      </c>
      <c r="G398" s="4">
        <v>0</v>
      </c>
      <c r="H398" s="4">
        <v>0</v>
      </c>
      <c r="I398" s="4">
        <v>0</v>
      </c>
      <c r="J398" s="4" t="s">
        <v>107</v>
      </c>
      <c r="K398" s="4"/>
      <c r="L398" s="160"/>
    </row>
    <row r="399" spans="1:12" ht="20.25" customHeight="1" x14ac:dyDescent="0.2">
      <c r="A399" s="5">
        <v>41225</v>
      </c>
      <c r="B399" s="4" t="s">
        <v>135</v>
      </c>
      <c r="C399" s="4" t="s">
        <v>135</v>
      </c>
      <c r="D399" s="4" t="s">
        <v>179</v>
      </c>
      <c r="E399" s="4" t="s">
        <v>6</v>
      </c>
      <c r="F399" s="4">
        <v>1</v>
      </c>
      <c r="G399" s="4">
        <v>0</v>
      </c>
      <c r="H399" s="4">
        <v>0</v>
      </c>
      <c r="I399" s="4">
        <v>1</v>
      </c>
      <c r="J399" s="4" t="s">
        <v>107</v>
      </c>
      <c r="K399" s="4"/>
      <c r="L399" s="160"/>
    </row>
    <row r="400" spans="1:12" ht="20.25" customHeight="1" x14ac:dyDescent="0.2">
      <c r="A400" s="5">
        <v>41225</v>
      </c>
      <c r="B400" s="4" t="s">
        <v>137</v>
      </c>
      <c r="C400" s="4" t="s">
        <v>168</v>
      </c>
      <c r="D400" s="114" t="s">
        <v>364</v>
      </c>
      <c r="E400" s="4" t="s">
        <v>224</v>
      </c>
      <c r="F400" s="4">
        <v>1</v>
      </c>
      <c r="G400" s="4">
        <v>0</v>
      </c>
      <c r="H400" s="4">
        <v>0</v>
      </c>
      <c r="I400" s="4">
        <v>1</v>
      </c>
      <c r="J400" s="4" t="s">
        <v>264</v>
      </c>
      <c r="K400" s="4"/>
      <c r="L400" s="160"/>
    </row>
    <row r="401" spans="1:12" ht="20.25" customHeight="1" x14ac:dyDescent="0.2">
      <c r="A401" s="5">
        <v>41225</v>
      </c>
      <c r="B401" s="4" t="s">
        <v>137</v>
      </c>
      <c r="C401" s="4" t="s">
        <v>168</v>
      </c>
      <c r="D401" s="4" t="s">
        <v>180</v>
      </c>
      <c r="E401" s="4" t="s">
        <v>224</v>
      </c>
      <c r="F401" s="4">
        <v>0</v>
      </c>
      <c r="G401" s="4">
        <v>1</v>
      </c>
      <c r="H401" s="4">
        <v>0</v>
      </c>
      <c r="I401" s="4">
        <v>1</v>
      </c>
      <c r="J401" s="4" t="s">
        <v>259</v>
      </c>
      <c r="K401" s="4"/>
      <c r="L401" s="160"/>
    </row>
    <row r="402" spans="1:12" s="11" customFormat="1" ht="20.25" customHeight="1" x14ac:dyDescent="0.2">
      <c r="A402" s="5">
        <v>41226</v>
      </c>
      <c r="B402" s="4" t="s">
        <v>137</v>
      </c>
      <c r="C402" s="4" t="s">
        <v>168</v>
      </c>
      <c r="D402" s="4" t="s">
        <v>504</v>
      </c>
      <c r="E402" s="4" t="s">
        <v>350</v>
      </c>
      <c r="F402" s="4">
        <v>1</v>
      </c>
      <c r="G402" s="4">
        <v>0</v>
      </c>
      <c r="H402" s="4">
        <v>0</v>
      </c>
      <c r="I402" s="4">
        <v>1</v>
      </c>
      <c r="J402" s="4" t="s">
        <v>259</v>
      </c>
      <c r="K402" s="4"/>
      <c r="L402" s="160"/>
    </row>
    <row r="403" spans="1:12" ht="20.25" customHeight="1" x14ac:dyDescent="0.2">
      <c r="A403" s="5">
        <v>41227</v>
      </c>
      <c r="B403" s="4" t="s">
        <v>137</v>
      </c>
      <c r="C403" s="4" t="s">
        <v>168</v>
      </c>
      <c r="D403" s="4" t="s">
        <v>181</v>
      </c>
      <c r="E403" s="4" t="s">
        <v>224</v>
      </c>
      <c r="F403" s="4">
        <v>0</v>
      </c>
      <c r="G403" s="4">
        <v>1</v>
      </c>
      <c r="H403" s="4">
        <v>0</v>
      </c>
      <c r="I403" s="4">
        <v>1</v>
      </c>
      <c r="J403" s="4" t="s">
        <v>259</v>
      </c>
      <c r="K403" s="4"/>
      <c r="L403" s="160"/>
    </row>
    <row r="404" spans="1:12" s="11" customFormat="1" ht="20.25" customHeight="1" x14ac:dyDescent="0.2">
      <c r="A404" s="5">
        <v>41228</v>
      </c>
      <c r="B404" s="4" t="s">
        <v>137</v>
      </c>
      <c r="C404" s="4" t="s">
        <v>168</v>
      </c>
      <c r="D404" s="4" t="s">
        <v>367</v>
      </c>
      <c r="E404" s="4" t="s">
        <v>6</v>
      </c>
      <c r="F404" s="4">
        <v>3</v>
      </c>
      <c r="G404" s="4">
        <v>0</v>
      </c>
      <c r="H404" s="4">
        <v>0</v>
      </c>
      <c r="I404" s="4">
        <v>3</v>
      </c>
      <c r="J404" s="4" t="s">
        <v>535</v>
      </c>
      <c r="K404" s="4"/>
      <c r="L404" s="160"/>
    </row>
    <row r="405" spans="1:12" ht="20.25" customHeight="1" x14ac:dyDescent="0.2">
      <c r="A405" s="5">
        <v>41230</v>
      </c>
      <c r="B405" s="4" t="s">
        <v>135</v>
      </c>
      <c r="C405" s="4" t="s">
        <v>135</v>
      </c>
      <c r="D405" s="4" t="s">
        <v>182</v>
      </c>
      <c r="E405" s="4" t="s">
        <v>224</v>
      </c>
      <c r="F405" s="4">
        <v>0</v>
      </c>
      <c r="G405" s="4">
        <v>1</v>
      </c>
      <c r="H405" s="4">
        <v>0</v>
      </c>
      <c r="I405" s="4">
        <v>1</v>
      </c>
      <c r="J405" s="4" t="s">
        <v>259</v>
      </c>
      <c r="K405" s="4"/>
      <c r="L405" s="160"/>
    </row>
    <row r="406" spans="1:12" ht="20.25" customHeight="1" x14ac:dyDescent="0.2">
      <c r="A406" s="5">
        <v>41230</v>
      </c>
      <c r="B406" s="4" t="s">
        <v>136</v>
      </c>
      <c r="C406" s="4" t="s">
        <v>37</v>
      </c>
      <c r="D406" s="4" t="s">
        <v>183</v>
      </c>
      <c r="E406" s="4" t="s">
        <v>6</v>
      </c>
      <c r="F406" s="4">
        <v>1</v>
      </c>
      <c r="G406" s="4">
        <v>1</v>
      </c>
      <c r="H406" s="4">
        <v>0</v>
      </c>
      <c r="I406" s="4">
        <v>2</v>
      </c>
      <c r="J406" s="4" t="s">
        <v>194</v>
      </c>
      <c r="K406" s="4"/>
      <c r="L406" s="160"/>
    </row>
    <row r="407" spans="1:12" ht="20.25" customHeight="1" x14ac:dyDescent="0.2">
      <c r="A407" s="5">
        <v>41231</v>
      </c>
      <c r="B407" s="4" t="s">
        <v>160</v>
      </c>
      <c r="C407" s="4" t="s">
        <v>160</v>
      </c>
      <c r="D407" s="4" t="s">
        <v>365</v>
      </c>
      <c r="E407" s="4" t="s">
        <v>366</v>
      </c>
      <c r="F407" s="4">
        <v>0</v>
      </c>
      <c r="G407" s="4">
        <v>1</v>
      </c>
      <c r="H407" s="4">
        <v>0</v>
      </c>
      <c r="I407" s="4">
        <v>1</v>
      </c>
      <c r="J407" s="4" t="s">
        <v>258</v>
      </c>
      <c r="K407" s="4"/>
      <c r="L407" s="160"/>
    </row>
    <row r="408" spans="1:12" ht="20.25" customHeight="1" x14ac:dyDescent="0.2">
      <c r="A408" s="5">
        <v>41231</v>
      </c>
      <c r="B408" s="4" t="s">
        <v>137</v>
      </c>
      <c r="C408" s="4" t="s">
        <v>168</v>
      </c>
      <c r="D408" s="4" t="s">
        <v>184</v>
      </c>
      <c r="E408" s="4" t="s">
        <v>224</v>
      </c>
      <c r="F408" s="4">
        <v>1</v>
      </c>
      <c r="G408" s="4">
        <v>0</v>
      </c>
      <c r="H408" s="4">
        <v>0</v>
      </c>
      <c r="I408" s="4">
        <v>1</v>
      </c>
      <c r="J408" s="4" t="s">
        <v>260</v>
      </c>
      <c r="K408" s="4"/>
      <c r="L408" s="160"/>
    </row>
    <row r="409" spans="1:12" s="11" customFormat="1" ht="20.25" customHeight="1" x14ac:dyDescent="0.2">
      <c r="A409" s="5">
        <v>41233</v>
      </c>
      <c r="B409" s="4" t="s">
        <v>137</v>
      </c>
      <c r="C409" s="4" t="s">
        <v>168</v>
      </c>
      <c r="D409" s="4" t="s">
        <v>503</v>
      </c>
      <c r="E409" s="4" t="s">
        <v>6</v>
      </c>
      <c r="F409" s="4">
        <v>5</v>
      </c>
      <c r="G409" s="4">
        <v>0</v>
      </c>
      <c r="H409" s="4">
        <v>0</v>
      </c>
      <c r="I409" s="4">
        <v>5</v>
      </c>
      <c r="J409" s="4" t="s">
        <v>186</v>
      </c>
      <c r="K409" s="4"/>
      <c r="L409" s="160"/>
    </row>
    <row r="410" spans="1:12" ht="20.25" customHeight="1" x14ac:dyDescent="0.2">
      <c r="A410" s="5">
        <v>41235</v>
      </c>
      <c r="B410" s="4" t="s">
        <v>137</v>
      </c>
      <c r="C410" s="4" t="s">
        <v>168</v>
      </c>
      <c r="D410" s="4" t="s">
        <v>368</v>
      </c>
      <c r="E410" s="4" t="s">
        <v>369</v>
      </c>
      <c r="F410" s="4">
        <v>3</v>
      </c>
      <c r="G410" s="4">
        <v>0</v>
      </c>
      <c r="H410" s="4">
        <v>0</v>
      </c>
      <c r="I410" s="4">
        <v>3</v>
      </c>
      <c r="J410" s="4" t="s">
        <v>258</v>
      </c>
      <c r="K410" s="4" t="s">
        <v>371</v>
      </c>
      <c r="L410" s="160"/>
    </row>
    <row r="411" spans="1:12" ht="20.25" customHeight="1" x14ac:dyDescent="0.2">
      <c r="A411" s="5">
        <v>41235</v>
      </c>
      <c r="B411" s="4" t="s">
        <v>137</v>
      </c>
      <c r="C411" s="4" t="s">
        <v>168</v>
      </c>
      <c r="D411" s="4" t="s">
        <v>370</v>
      </c>
      <c r="E411" s="4" t="s">
        <v>6</v>
      </c>
      <c r="F411" s="4">
        <v>6</v>
      </c>
      <c r="G411" s="4">
        <v>0</v>
      </c>
      <c r="H411" s="4">
        <v>0</v>
      </c>
      <c r="I411" s="4">
        <v>6</v>
      </c>
      <c r="J411" s="4" t="s">
        <v>186</v>
      </c>
      <c r="K411" s="4"/>
      <c r="L411" s="160"/>
    </row>
    <row r="412" spans="1:12" ht="20.25" customHeight="1" x14ac:dyDescent="0.2">
      <c r="A412" s="5">
        <v>41236</v>
      </c>
      <c r="B412" s="4" t="s">
        <v>137</v>
      </c>
      <c r="C412" s="4" t="s">
        <v>168</v>
      </c>
      <c r="D412" s="4" t="s">
        <v>100</v>
      </c>
      <c r="E412" s="4" t="s">
        <v>224</v>
      </c>
      <c r="F412" s="4">
        <v>0</v>
      </c>
      <c r="G412" s="4">
        <v>1</v>
      </c>
      <c r="H412" s="4">
        <v>0</v>
      </c>
      <c r="I412" s="4">
        <v>1</v>
      </c>
      <c r="J412" s="4" t="s">
        <v>259</v>
      </c>
      <c r="K412" s="4"/>
      <c r="L412" s="160"/>
    </row>
    <row r="413" spans="1:12" ht="20.25" customHeight="1" x14ac:dyDescent="0.2">
      <c r="A413" s="5">
        <v>41236</v>
      </c>
      <c r="B413" s="4" t="s">
        <v>137</v>
      </c>
      <c r="C413" s="4" t="s">
        <v>168</v>
      </c>
      <c r="D413" s="4" t="s">
        <v>236</v>
      </c>
      <c r="E413" s="4" t="s">
        <v>6</v>
      </c>
      <c r="F413" s="4">
        <v>0</v>
      </c>
      <c r="G413" s="4">
        <v>0</v>
      </c>
      <c r="H413" s="4">
        <v>0</v>
      </c>
      <c r="I413" s="4">
        <v>1</v>
      </c>
      <c r="J413" s="4" t="s">
        <v>108</v>
      </c>
      <c r="K413" s="4"/>
      <c r="L413" s="160"/>
    </row>
    <row r="414" spans="1:12" ht="20.25" customHeight="1" x14ac:dyDescent="0.2">
      <c r="A414" s="5">
        <v>41237</v>
      </c>
      <c r="B414" s="4" t="s">
        <v>137</v>
      </c>
      <c r="C414" s="4" t="s">
        <v>9</v>
      </c>
      <c r="D414" s="4" t="s">
        <v>101</v>
      </c>
      <c r="E414" s="4" t="s">
        <v>224</v>
      </c>
      <c r="F414" s="4">
        <v>1</v>
      </c>
      <c r="G414" s="4">
        <v>0</v>
      </c>
      <c r="H414" s="4">
        <v>0</v>
      </c>
      <c r="I414" s="4">
        <v>1</v>
      </c>
      <c r="J414" s="4" t="s">
        <v>186</v>
      </c>
      <c r="K414" s="4" t="s">
        <v>515</v>
      </c>
      <c r="L414" s="160"/>
    </row>
    <row r="415" spans="1:12" ht="20.25" customHeight="1" x14ac:dyDescent="0.2">
      <c r="A415" s="5">
        <v>41237</v>
      </c>
      <c r="B415" s="4" t="s">
        <v>137</v>
      </c>
      <c r="C415" s="4" t="s">
        <v>168</v>
      </c>
      <c r="D415" s="4" t="s">
        <v>102</v>
      </c>
      <c r="E415" s="4" t="s">
        <v>224</v>
      </c>
      <c r="F415" s="4">
        <v>0</v>
      </c>
      <c r="G415" s="4">
        <v>1</v>
      </c>
      <c r="H415" s="4">
        <v>0</v>
      </c>
      <c r="I415" s="4">
        <v>1</v>
      </c>
      <c r="J415" s="4" t="s">
        <v>259</v>
      </c>
      <c r="K415" s="4"/>
      <c r="L415" s="160"/>
    </row>
    <row r="416" spans="1:12" ht="20.25" customHeight="1" x14ac:dyDescent="0.2">
      <c r="A416" s="5">
        <v>41237</v>
      </c>
      <c r="B416" s="4" t="s">
        <v>160</v>
      </c>
      <c r="C416" s="4" t="s">
        <v>160</v>
      </c>
      <c r="D416" s="4" t="s">
        <v>236</v>
      </c>
      <c r="E416" s="4" t="s">
        <v>6</v>
      </c>
      <c r="F416" s="4">
        <v>2</v>
      </c>
      <c r="G416" s="4">
        <v>0</v>
      </c>
      <c r="H416" s="4">
        <v>0</v>
      </c>
      <c r="I416" s="4">
        <v>2</v>
      </c>
      <c r="J416" s="4" t="s">
        <v>108</v>
      </c>
      <c r="K416" s="4"/>
      <c r="L416" s="160"/>
    </row>
    <row r="417" spans="1:12" s="11" customFormat="1" ht="20.25" customHeight="1" x14ac:dyDescent="0.2">
      <c r="A417" s="5">
        <v>41238</v>
      </c>
      <c r="B417" s="4" t="s">
        <v>136</v>
      </c>
      <c r="C417" s="4" t="s">
        <v>69</v>
      </c>
      <c r="D417" s="4" t="s">
        <v>373</v>
      </c>
      <c r="E417" s="4" t="s">
        <v>372</v>
      </c>
      <c r="F417" s="4">
        <v>11</v>
      </c>
      <c r="G417" s="7">
        <v>0</v>
      </c>
      <c r="H417" s="7">
        <v>2</v>
      </c>
      <c r="I417" s="7">
        <v>13</v>
      </c>
      <c r="J417" s="4" t="s">
        <v>272</v>
      </c>
      <c r="K417" s="4" t="s">
        <v>374</v>
      </c>
      <c r="L417" s="160"/>
    </row>
    <row r="418" spans="1:12" ht="20.25" customHeight="1" x14ac:dyDescent="0.2">
      <c r="A418" s="5">
        <v>41238</v>
      </c>
      <c r="B418" s="4" t="s">
        <v>135</v>
      </c>
      <c r="C418" s="4" t="s">
        <v>135</v>
      </c>
      <c r="D418" s="4" t="s">
        <v>268</v>
      </c>
      <c r="E418" s="4" t="s">
        <v>6</v>
      </c>
      <c r="F418" s="4">
        <v>3</v>
      </c>
      <c r="G418" s="4">
        <v>0</v>
      </c>
      <c r="H418" s="4">
        <v>0</v>
      </c>
      <c r="I418" s="4">
        <v>3</v>
      </c>
      <c r="J418" s="4" t="s">
        <v>260</v>
      </c>
      <c r="K418" s="4"/>
      <c r="L418" s="160"/>
    </row>
    <row r="419" spans="1:12" ht="20.25" customHeight="1" x14ac:dyDescent="0.2">
      <c r="A419" s="5">
        <v>41238</v>
      </c>
      <c r="B419" s="4" t="s">
        <v>44</v>
      </c>
      <c r="C419" s="4" t="s">
        <v>70</v>
      </c>
      <c r="D419" s="4" t="s">
        <v>375</v>
      </c>
      <c r="E419" s="4" t="s">
        <v>6</v>
      </c>
      <c r="F419" s="4">
        <v>0</v>
      </c>
      <c r="G419" s="4">
        <v>0</v>
      </c>
      <c r="H419" s="4">
        <v>0</v>
      </c>
      <c r="I419" s="4">
        <v>0</v>
      </c>
      <c r="J419" s="4" t="s">
        <v>258</v>
      </c>
      <c r="K419" s="4"/>
      <c r="L419" s="160"/>
    </row>
    <row r="420" spans="1:12" ht="20.25" customHeight="1" x14ac:dyDescent="0.2">
      <c r="A420" s="5">
        <v>41239</v>
      </c>
      <c r="B420" s="4" t="s">
        <v>22</v>
      </c>
      <c r="C420" s="4" t="s">
        <v>150</v>
      </c>
      <c r="D420" s="114" t="s">
        <v>511</v>
      </c>
      <c r="E420" s="4" t="s">
        <v>6</v>
      </c>
      <c r="F420" s="4">
        <v>0</v>
      </c>
      <c r="G420" s="4">
        <v>2</v>
      </c>
      <c r="H420" s="4">
        <v>0</v>
      </c>
      <c r="I420" s="4">
        <v>2</v>
      </c>
      <c r="J420" s="4" t="s">
        <v>258</v>
      </c>
      <c r="K420" s="4" t="s">
        <v>512</v>
      </c>
      <c r="L420" s="160"/>
    </row>
    <row r="421" spans="1:12" ht="20.25" customHeight="1" x14ac:dyDescent="0.2">
      <c r="A421" s="5">
        <v>41239</v>
      </c>
      <c r="B421" s="4" t="s">
        <v>137</v>
      </c>
      <c r="C421" s="4" t="s">
        <v>168</v>
      </c>
      <c r="D421" s="114" t="s">
        <v>103</v>
      </c>
      <c r="E421" s="4" t="s">
        <v>224</v>
      </c>
      <c r="F421" s="4">
        <v>0</v>
      </c>
      <c r="G421" s="4">
        <v>1</v>
      </c>
      <c r="H421" s="4">
        <v>0</v>
      </c>
      <c r="I421" s="4">
        <v>1</v>
      </c>
      <c r="J421" s="4" t="s">
        <v>259</v>
      </c>
      <c r="K421" s="4"/>
      <c r="L421" s="160"/>
    </row>
    <row r="422" spans="1:12" s="11" customFormat="1" ht="20.25" customHeight="1" x14ac:dyDescent="0.2">
      <c r="A422" s="5">
        <v>41240</v>
      </c>
      <c r="B422" s="4" t="s">
        <v>137</v>
      </c>
      <c r="C422" s="4" t="s">
        <v>71</v>
      </c>
      <c r="D422" s="114" t="s">
        <v>501</v>
      </c>
      <c r="E422" s="4" t="s">
        <v>6</v>
      </c>
      <c r="F422" s="4">
        <v>0</v>
      </c>
      <c r="G422" s="4">
        <v>5</v>
      </c>
      <c r="H422" s="4">
        <v>0</v>
      </c>
      <c r="I422" s="4">
        <v>5</v>
      </c>
      <c r="J422" s="4" t="s">
        <v>502</v>
      </c>
      <c r="K422" s="4"/>
      <c r="L422" s="160"/>
    </row>
    <row r="423" spans="1:12" s="11" customFormat="1" ht="20.25" customHeight="1" x14ac:dyDescent="0.2">
      <c r="A423" s="5">
        <v>41240</v>
      </c>
      <c r="B423" s="4" t="s">
        <v>158</v>
      </c>
      <c r="C423" s="4" t="s">
        <v>561</v>
      </c>
      <c r="D423" s="114" t="s">
        <v>97</v>
      </c>
      <c r="E423" s="4" t="s">
        <v>6</v>
      </c>
      <c r="F423" s="4">
        <v>10</v>
      </c>
      <c r="G423" s="4">
        <v>0</v>
      </c>
      <c r="H423" s="4">
        <v>0</v>
      </c>
      <c r="I423" s="4">
        <v>10</v>
      </c>
      <c r="J423" s="4" t="s">
        <v>98</v>
      </c>
      <c r="K423" s="4" t="s">
        <v>562</v>
      </c>
      <c r="L423" s="160"/>
    </row>
    <row r="424" spans="1:12" ht="20.25" customHeight="1" x14ac:dyDescent="0.2">
      <c r="A424" s="5">
        <v>41243</v>
      </c>
      <c r="B424" s="4" t="s">
        <v>137</v>
      </c>
      <c r="C424" s="4" t="s">
        <v>72</v>
      </c>
      <c r="D424" s="114" t="s">
        <v>247</v>
      </c>
      <c r="E424" s="4" t="s">
        <v>6</v>
      </c>
      <c r="F424" s="4">
        <v>3</v>
      </c>
      <c r="G424" s="4">
        <v>2</v>
      </c>
      <c r="H424" s="4">
        <v>0</v>
      </c>
      <c r="I424" s="4">
        <v>5</v>
      </c>
      <c r="J424" s="4" t="s">
        <v>104</v>
      </c>
      <c r="K424" s="4"/>
      <c r="L424" s="160"/>
    </row>
    <row r="425" spans="1:12" ht="20.25" customHeight="1" thickBot="1" x14ac:dyDescent="0.25">
      <c r="A425" s="9">
        <v>41243</v>
      </c>
      <c r="B425" s="10" t="s">
        <v>160</v>
      </c>
      <c r="C425" s="10" t="s">
        <v>57</v>
      </c>
      <c r="D425" s="10" t="s">
        <v>105</v>
      </c>
      <c r="E425" s="10" t="s">
        <v>224</v>
      </c>
      <c r="F425" s="10">
        <v>0</v>
      </c>
      <c r="G425" s="10">
        <v>1</v>
      </c>
      <c r="H425" s="10">
        <v>0</v>
      </c>
      <c r="I425" s="10">
        <v>1</v>
      </c>
      <c r="J425" s="10" t="s">
        <v>259</v>
      </c>
      <c r="K425" s="10"/>
      <c r="L425" s="161"/>
    </row>
    <row r="426" spans="1:12" ht="20.25" customHeight="1" x14ac:dyDescent="0.2">
      <c r="A426" s="5">
        <v>41244</v>
      </c>
      <c r="B426" s="4" t="s">
        <v>137</v>
      </c>
      <c r="C426" s="4" t="s">
        <v>73</v>
      </c>
      <c r="D426" s="4" t="s">
        <v>268</v>
      </c>
      <c r="E426" s="4" t="s">
        <v>513</v>
      </c>
      <c r="F426" s="4">
        <v>10</v>
      </c>
      <c r="G426" s="4">
        <v>0</v>
      </c>
      <c r="H426" s="4">
        <v>0</v>
      </c>
      <c r="I426" s="4">
        <v>10</v>
      </c>
      <c r="J426" s="4" t="s">
        <v>260</v>
      </c>
      <c r="K426" s="4" t="s">
        <v>514</v>
      </c>
      <c r="L426" s="160"/>
    </row>
    <row r="427" spans="1:12" ht="20.25" customHeight="1" x14ac:dyDescent="0.2">
      <c r="A427" s="5">
        <v>41245</v>
      </c>
      <c r="B427" s="4" t="s">
        <v>137</v>
      </c>
      <c r="C427" s="4" t="s">
        <v>47</v>
      </c>
      <c r="D427" s="4" t="s">
        <v>499</v>
      </c>
      <c r="E427" s="4" t="s">
        <v>6</v>
      </c>
      <c r="F427" s="4">
        <v>0</v>
      </c>
      <c r="G427" s="4">
        <v>2</v>
      </c>
      <c r="H427" s="4">
        <v>0</v>
      </c>
      <c r="I427" s="4">
        <v>2</v>
      </c>
      <c r="J427" s="4" t="s">
        <v>500</v>
      </c>
      <c r="K427" s="4"/>
      <c r="L427" s="160"/>
    </row>
    <row r="428" spans="1:12" ht="20.25" customHeight="1" x14ac:dyDescent="0.2">
      <c r="A428" s="5">
        <v>41246</v>
      </c>
      <c r="B428" s="4" t="s">
        <v>135</v>
      </c>
      <c r="C428" s="4" t="s">
        <v>135</v>
      </c>
      <c r="D428" s="4" t="s">
        <v>106</v>
      </c>
      <c r="E428" s="4" t="s">
        <v>225</v>
      </c>
      <c r="F428" s="4">
        <v>0</v>
      </c>
      <c r="G428" s="4">
        <v>1</v>
      </c>
      <c r="H428" s="4">
        <v>0</v>
      </c>
      <c r="I428" s="4">
        <v>1</v>
      </c>
      <c r="J428" s="4" t="s">
        <v>107</v>
      </c>
      <c r="K428" s="4"/>
      <c r="L428" s="160"/>
    </row>
    <row r="429" spans="1:12" ht="20.25" customHeight="1" x14ac:dyDescent="0.2">
      <c r="A429" s="5">
        <v>41246</v>
      </c>
      <c r="B429" s="4" t="s">
        <v>137</v>
      </c>
      <c r="C429" s="4" t="s">
        <v>168</v>
      </c>
      <c r="D429" s="4" t="s">
        <v>520</v>
      </c>
      <c r="E429" s="4" t="s">
        <v>6</v>
      </c>
      <c r="F429" s="4">
        <v>1</v>
      </c>
      <c r="G429" s="4">
        <v>0</v>
      </c>
      <c r="H429" s="4">
        <v>0</v>
      </c>
      <c r="I429" s="4">
        <v>1</v>
      </c>
      <c r="J429" s="4" t="s">
        <v>258</v>
      </c>
      <c r="K429" s="4"/>
      <c r="L429" s="160"/>
    </row>
    <row r="430" spans="1:12" ht="20.25" customHeight="1" x14ac:dyDescent="0.2">
      <c r="A430" s="5">
        <v>41246</v>
      </c>
      <c r="B430" s="4" t="s">
        <v>144</v>
      </c>
      <c r="C430" s="4" t="s">
        <v>1</v>
      </c>
      <c r="D430" s="4" t="s">
        <v>516</v>
      </c>
      <c r="E430" s="4" t="s">
        <v>224</v>
      </c>
      <c r="F430" s="4">
        <v>1</v>
      </c>
      <c r="G430" s="4">
        <v>0</v>
      </c>
      <c r="H430" s="4">
        <v>0</v>
      </c>
      <c r="I430" s="4">
        <v>1</v>
      </c>
      <c r="J430" s="4" t="s">
        <v>262</v>
      </c>
      <c r="K430" s="4">
        <f>SUM(I387,I392:I394,I430)</f>
        <v>11</v>
      </c>
      <c r="L430" s="160"/>
    </row>
    <row r="431" spans="1:12" ht="20.25" customHeight="1" x14ac:dyDescent="0.2">
      <c r="A431" s="5">
        <v>41247</v>
      </c>
      <c r="B431" s="4" t="s">
        <v>135</v>
      </c>
      <c r="C431" s="4" t="s">
        <v>135</v>
      </c>
      <c r="D431" s="4" t="s">
        <v>255</v>
      </c>
      <c r="E431" s="4" t="s">
        <v>225</v>
      </c>
      <c r="F431" s="4">
        <v>0</v>
      </c>
      <c r="G431" s="4">
        <v>0</v>
      </c>
      <c r="H431" s="4">
        <v>0</v>
      </c>
      <c r="I431" s="4">
        <v>0</v>
      </c>
      <c r="J431" s="4" t="s">
        <v>107</v>
      </c>
      <c r="K431" s="4"/>
      <c r="L431" s="160"/>
    </row>
    <row r="432" spans="1:12" ht="20.25" customHeight="1" x14ac:dyDescent="0.2">
      <c r="A432" s="5">
        <v>41247</v>
      </c>
      <c r="B432" s="4" t="s">
        <v>135</v>
      </c>
      <c r="C432" s="4" t="s">
        <v>135</v>
      </c>
      <c r="D432" s="4" t="s">
        <v>256</v>
      </c>
      <c r="E432" s="4" t="s">
        <v>6</v>
      </c>
      <c r="F432" s="4">
        <v>0</v>
      </c>
      <c r="G432" s="4">
        <v>2</v>
      </c>
      <c r="H432" s="4">
        <v>0</v>
      </c>
      <c r="I432" s="4">
        <v>2</v>
      </c>
      <c r="J432" s="4" t="s">
        <v>258</v>
      </c>
      <c r="K432" s="4"/>
      <c r="L432" s="160"/>
    </row>
    <row r="433" spans="1:13" ht="20.25" customHeight="1" x14ac:dyDescent="0.2">
      <c r="A433" s="5">
        <v>41248</v>
      </c>
      <c r="B433" s="4" t="s">
        <v>135</v>
      </c>
      <c r="C433" s="4" t="s">
        <v>135</v>
      </c>
      <c r="D433" s="4" t="s">
        <v>518</v>
      </c>
      <c r="E433" s="4" t="s">
        <v>225</v>
      </c>
      <c r="F433" s="4">
        <v>0</v>
      </c>
      <c r="G433" s="4">
        <v>0</v>
      </c>
      <c r="H433" s="4">
        <v>0</v>
      </c>
      <c r="I433" s="4">
        <v>0</v>
      </c>
      <c r="J433" s="4" t="s">
        <v>258</v>
      </c>
      <c r="K433" s="4"/>
      <c r="L433" s="160"/>
    </row>
    <row r="434" spans="1:13" ht="20.25" customHeight="1" x14ac:dyDescent="0.2">
      <c r="A434" s="5">
        <v>41249</v>
      </c>
      <c r="B434" s="4" t="s">
        <v>135</v>
      </c>
      <c r="C434" s="4" t="s">
        <v>135</v>
      </c>
      <c r="D434" s="4" t="s">
        <v>256</v>
      </c>
      <c r="E434" s="4" t="s">
        <v>225</v>
      </c>
      <c r="F434" s="4">
        <v>0</v>
      </c>
      <c r="G434" s="4">
        <v>0</v>
      </c>
      <c r="H434" s="4">
        <v>0</v>
      </c>
      <c r="I434" s="4">
        <v>0</v>
      </c>
      <c r="J434" s="4" t="s">
        <v>258</v>
      </c>
      <c r="K434" s="4"/>
      <c r="L434" s="160"/>
    </row>
    <row r="435" spans="1:13" ht="20.25" customHeight="1" x14ac:dyDescent="0.2">
      <c r="A435" s="5">
        <v>41249</v>
      </c>
      <c r="B435" s="4" t="s">
        <v>135</v>
      </c>
      <c r="C435" s="4" t="s">
        <v>135</v>
      </c>
      <c r="D435" s="4" t="s">
        <v>678</v>
      </c>
      <c r="E435" s="4" t="s">
        <v>6</v>
      </c>
      <c r="F435" s="4">
        <v>2</v>
      </c>
      <c r="G435" s="4">
        <v>0</v>
      </c>
      <c r="H435" s="4">
        <v>0</v>
      </c>
      <c r="I435" s="4">
        <v>2</v>
      </c>
      <c r="J435" s="4" t="s">
        <v>260</v>
      </c>
      <c r="K435" s="4"/>
      <c r="L435" s="160"/>
    </row>
    <row r="436" spans="1:13" s="18" customFormat="1" ht="20.25" customHeight="1" thickBot="1" x14ac:dyDescent="0.25">
      <c r="A436" s="27">
        <v>41249</v>
      </c>
      <c r="B436" s="28" t="s">
        <v>137</v>
      </c>
      <c r="C436" s="28" t="s">
        <v>168</v>
      </c>
      <c r="D436" s="28" t="s">
        <v>519</v>
      </c>
      <c r="E436" s="28" t="s">
        <v>517</v>
      </c>
      <c r="F436" s="28">
        <v>1</v>
      </c>
      <c r="G436" s="28">
        <v>0</v>
      </c>
      <c r="H436" s="28">
        <v>0</v>
      </c>
      <c r="I436" s="28">
        <v>1</v>
      </c>
      <c r="J436" s="28" t="s">
        <v>186</v>
      </c>
      <c r="K436" s="28">
        <f>SUM(I328:I329,I334,I337:I338,I342,I345,I351,I356:I359,I361:I362,I369:I370,I378:I379,I381:I384,I389,I391,I395,I397:I398,I400:I404,I408:I415,I421:I424,I426:I427,I429,I436)</f>
        <v>138</v>
      </c>
      <c r="L436" s="163"/>
    </row>
    <row r="437" spans="1:13" ht="20.25" customHeight="1" x14ac:dyDescent="0.2">
      <c r="A437" s="5">
        <v>41253</v>
      </c>
      <c r="B437" s="2" t="s">
        <v>137</v>
      </c>
      <c r="C437" s="4" t="s">
        <v>168</v>
      </c>
      <c r="D437" s="2" t="s">
        <v>267</v>
      </c>
      <c r="E437" s="4" t="s">
        <v>224</v>
      </c>
      <c r="F437" s="2">
        <v>1</v>
      </c>
      <c r="G437" s="2">
        <v>1</v>
      </c>
      <c r="H437" s="2">
        <v>0</v>
      </c>
      <c r="I437" s="2">
        <v>2</v>
      </c>
      <c r="J437" s="4" t="s">
        <v>259</v>
      </c>
      <c r="K437" s="2"/>
      <c r="L437" s="81"/>
    </row>
    <row r="438" spans="1:13" ht="20.25" customHeight="1" x14ac:dyDescent="0.2">
      <c r="A438" s="5">
        <v>41254</v>
      </c>
      <c r="B438" s="2" t="s">
        <v>144</v>
      </c>
      <c r="C438" s="2" t="s">
        <v>1</v>
      </c>
      <c r="D438" s="2" t="s">
        <v>138</v>
      </c>
      <c r="E438" s="4" t="s">
        <v>469</v>
      </c>
      <c r="F438" s="2">
        <v>0</v>
      </c>
      <c r="G438" s="2">
        <v>1</v>
      </c>
      <c r="H438" s="2">
        <v>14</v>
      </c>
      <c r="I438" s="2">
        <v>15</v>
      </c>
      <c r="J438" s="2" t="s">
        <v>258</v>
      </c>
      <c r="K438" s="2"/>
      <c r="L438" s="81"/>
    </row>
    <row r="439" spans="1:13" ht="20.25" customHeight="1" x14ac:dyDescent="0.2">
      <c r="A439" s="5">
        <v>41254</v>
      </c>
      <c r="B439" s="2" t="s">
        <v>137</v>
      </c>
      <c r="C439" s="2" t="s">
        <v>168</v>
      </c>
      <c r="D439" s="4" t="s">
        <v>696</v>
      </c>
      <c r="E439" s="4" t="s">
        <v>224</v>
      </c>
      <c r="F439" s="2">
        <v>1</v>
      </c>
      <c r="G439" s="2">
        <v>0</v>
      </c>
      <c r="H439" s="2">
        <v>0</v>
      </c>
      <c r="I439" s="2">
        <v>1</v>
      </c>
      <c r="J439" s="2" t="s">
        <v>108</v>
      </c>
      <c r="K439" s="2" t="s">
        <v>697</v>
      </c>
      <c r="L439" s="81"/>
    </row>
    <row r="440" spans="1:13" ht="20.25" customHeight="1" x14ac:dyDescent="0.2">
      <c r="A440" s="5">
        <v>41258</v>
      </c>
      <c r="B440" s="2" t="s">
        <v>135</v>
      </c>
      <c r="C440" s="2" t="s">
        <v>53</v>
      </c>
      <c r="D440" s="2" t="s">
        <v>463</v>
      </c>
      <c r="E440" s="4" t="s">
        <v>224</v>
      </c>
      <c r="F440" s="2">
        <v>0</v>
      </c>
      <c r="G440" s="2">
        <v>1</v>
      </c>
      <c r="H440" s="2">
        <v>0</v>
      </c>
      <c r="I440" s="2">
        <v>1</v>
      </c>
      <c r="J440" s="2" t="s">
        <v>259</v>
      </c>
      <c r="K440" s="2" t="s">
        <v>464</v>
      </c>
      <c r="L440" s="81"/>
    </row>
    <row r="441" spans="1:13" s="117" customFormat="1" ht="20.25" customHeight="1" x14ac:dyDescent="0.2">
      <c r="A441" s="115">
        <v>41262</v>
      </c>
      <c r="B441" s="116" t="s">
        <v>431</v>
      </c>
      <c r="C441" s="116"/>
      <c r="D441" s="116" t="s">
        <v>784</v>
      </c>
      <c r="E441" s="116"/>
      <c r="F441" s="116"/>
      <c r="G441" s="116"/>
      <c r="H441" s="116"/>
      <c r="I441" s="116"/>
      <c r="J441" s="116"/>
      <c r="K441" s="116"/>
      <c r="L441" s="118"/>
      <c r="M441" s="118" t="s">
        <v>785</v>
      </c>
    </row>
    <row r="442" spans="1:13" s="11" customFormat="1" ht="20.25" customHeight="1" x14ac:dyDescent="0.2">
      <c r="A442" s="5">
        <v>41265</v>
      </c>
      <c r="B442" s="4" t="s">
        <v>135</v>
      </c>
      <c r="C442" s="4" t="s">
        <v>135</v>
      </c>
      <c r="D442" s="326" t="s">
        <v>230</v>
      </c>
      <c r="E442" s="4" t="s">
        <v>43</v>
      </c>
      <c r="F442" s="4">
        <v>0</v>
      </c>
      <c r="G442" s="4">
        <v>0</v>
      </c>
      <c r="H442" s="4">
        <v>1</v>
      </c>
      <c r="I442" s="4">
        <v>1</v>
      </c>
      <c r="J442" s="4" t="s">
        <v>229</v>
      </c>
      <c r="K442" s="4"/>
      <c r="L442" s="81"/>
    </row>
    <row r="443" spans="1:13" s="11" customFormat="1" ht="20.25" customHeight="1" x14ac:dyDescent="0.2">
      <c r="A443" s="5">
        <v>41265</v>
      </c>
      <c r="B443" s="4" t="s">
        <v>135</v>
      </c>
      <c r="C443" s="4" t="s">
        <v>135</v>
      </c>
      <c r="D443" s="326" t="s">
        <v>266</v>
      </c>
      <c r="E443" s="4" t="s">
        <v>43</v>
      </c>
      <c r="F443" s="4">
        <v>0</v>
      </c>
      <c r="G443" s="4">
        <v>0</v>
      </c>
      <c r="H443" s="4">
        <v>1</v>
      </c>
      <c r="I443" s="4">
        <v>1</v>
      </c>
      <c r="J443" s="4" t="s">
        <v>229</v>
      </c>
      <c r="K443" s="4"/>
      <c r="L443" s="81"/>
    </row>
    <row r="444" spans="1:13" ht="20.25" customHeight="1" x14ac:dyDescent="0.2">
      <c r="A444" s="5">
        <v>41267</v>
      </c>
      <c r="B444" s="2" t="s">
        <v>144</v>
      </c>
      <c r="C444" s="4" t="s">
        <v>1</v>
      </c>
      <c r="D444" s="2" t="s">
        <v>564</v>
      </c>
      <c r="E444" s="2" t="s">
        <v>234</v>
      </c>
      <c r="F444" s="2">
        <v>6</v>
      </c>
      <c r="G444" s="2">
        <v>0</v>
      </c>
      <c r="H444" s="2">
        <v>0</v>
      </c>
      <c r="I444" s="2">
        <v>6</v>
      </c>
      <c r="J444" s="2" t="s">
        <v>260</v>
      </c>
      <c r="K444" s="2"/>
      <c r="L444" s="81"/>
    </row>
    <row r="445" spans="1:13" ht="20.25" customHeight="1" x14ac:dyDescent="0.2">
      <c r="A445" s="5">
        <v>41268</v>
      </c>
      <c r="B445" s="2" t="s">
        <v>137</v>
      </c>
      <c r="C445" s="4" t="s">
        <v>168</v>
      </c>
      <c r="D445" s="4" t="s">
        <v>568</v>
      </c>
      <c r="E445" s="2" t="s">
        <v>6</v>
      </c>
      <c r="F445" s="2">
        <v>6</v>
      </c>
      <c r="G445" s="2">
        <v>0</v>
      </c>
      <c r="H445" s="2">
        <v>0</v>
      </c>
      <c r="I445" s="2">
        <v>6</v>
      </c>
      <c r="J445" s="2" t="s">
        <v>260</v>
      </c>
      <c r="K445" s="2"/>
      <c r="L445" s="81"/>
    </row>
    <row r="446" spans="1:13" ht="20.25" customHeight="1" x14ac:dyDescent="0.2">
      <c r="A446" s="5">
        <v>41268</v>
      </c>
      <c r="B446" s="2" t="s">
        <v>135</v>
      </c>
      <c r="C446" s="4" t="s">
        <v>135</v>
      </c>
      <c r="D446" s="4" t="s">
        <v>566</v>
      </c>
      <c r="E446" s="2" t="s">
        <v>565</v>
      </c>
      <c r="F446" s="2">
        <v>0</v>
      </c>
      <c r="G446" s="2">
        <v>1</v>
      </c>
      <c r="H446" s="2">
        <v>0</v>
      </c>
      <c r="I446" s="2">
        <v>1</v>
      </c>
      <c r="J446" s="2" t="s">
        <v>259</v>
      </c>
      <c r="K446" s="2" t="s">
        <v>567</v>
      </c>
      <c r="L446" s="81"/>
    </row>
    <row r="447" spans="1:13" ht="20.25" customHeight="1" x14ac:dyDescent="0.2">
      <c r="A447" s="5">
        <v>41270</v>
      </c>
      <c r="B447" s="2" t="s">
        <v>136</v>
      </c>
      <c r="C447" s="4" t="s">
        <v>136</v>
      </c>
      <c r="D447" s="4" t="s">
        <v>322</v>
      </c>
      <c r="E447" s="2" t="s">
        <v>377</v>
      </c>
      <c r="F447" s="2">
        <v>0</v>
      </c>
      <c r="G447" s="2">
        <v>0</v>
      </c>
      <c r="H447" s="2">
        <v>5</v>
      </c>
      <c r="I447" s="2">
        <v>5</v>
      </c>
      <c r="J447" s="2" t="s">
        <v>258</v>
      </c>
      <c r="K447" s="2"/>
      <c r="L447" s="81"/>
    </row>
    <row r="448" spans="1:13" ht="20.25" customHeight="1" x14ac:dyDescent="0.2">
      <c r="A448" s="5">
        <v>41270</v>
      </c>
      <c r="B448" s="2" t="s">
        <v>137</v>
      </c>
      <c r="C448" s="4" t="s">
        <v>168</v>
      </c>
      <c r="D448" s="4" t="s">
        <v>569</v>
      </c>
      <c r="E448" s="2" t="s">
        <v>529</v>
      </c>
      <c r="F448" s="2">
        <v>1</v>
      </c>
      <c r="G448" s="2">
        <v>0</v>
      </c>
      <c r="H448" s="2">
        <v>0</v>
      </c>
      <c r="I448" s="2">
        <v>1</v>
      </c>
      <c r="J448" s="2" t="s">
        <v>107</v>
      </c>
      <c r="K448" s="2"/>
      <c r="L448" s="81"/>
    </row>
    <row r="449" spans="1:12" ht="20.25" customHeight="1" x14ac:dyDescent="0.2">
      <c r="A449" s="5">
        <v>41270</v>
      </c>
      <c r="B449" s="2" t="s">
        <v>137</v>
      </c>
      <c r="C449" s="4" t="s">
        <v>168</v>
      </c>
      <c r="D449" s="114" t="s">
        <v>236</v>
      </c>
      <c r="E449" s="2" t="s">
        <v>6</v>
      </c>
      <c r="F449" s="2">
        <v>7</v>
      </c>
      <c r="G449" s="2">
        <v>0</v>
      </c>
      <c r="H449" s="2">
        <v>0</v>
      </c>
      <c r="I449" s="2">
        <v>7</v>
      </c>
      <c r="J449" s="2" t="s">
        <v>108</v>
      </c>
      <c r="K449" s="2"/>
      <c r="L449" s="81"/>
    </row>
    <row r="450" spans="1:12" ht="20.25" customHeight="1" x14ac:dyDescent="0.2">
      <c r="A450" s="5">
        <v>41270</v>
      </c>
      <c r="B450" s="2" t="s">
        <v>136</v>
      </c>
      <c r="C450" s="4" t="s">
        <v>37</v>
      </c>
      <c r="D450" s="114" t="s">
        <v>570</v>
      </c>
      <c r="E450" s="2" t="s">
        <v>571</v>
      </c>
      <c r="F450" s="2">
        <v>1</v>
      </c>
      <c r="G450" s="2">
        <v>0</v>
      </c>
      <c r="H450" s="2">
        <v>0</v>
      </c>
      <c r="I450" s="2">
        <v>1</v>
      </c>
      <c r="J450" s="2" t="s">
        <v>264</v>
      </c>
      <c r="K450" s="2"/>
      <c r="L450" s="81"/>
    </row>
    <row r="451" spans="1:12" ht="20.25" customHeight="1" x14ac:dyDescent="0.2">
      <c r="A451" s="5">
        <v>41271</v>
      </c>
      <c r="B451" s="2" t="s">
        <v>159</v>
      </c>
      <c r="C451" s="2" t="s">
        <v>26</v>
      </c>
      <c r="D451" s="114" t="s">
        <v>589</v>
      </c>
      <c r="E451" s="2" t="s">
        <v>391</v>
      </c>
      <c r="F451" s="2">
        <v>1</v>
      </c>
      <c r="G451" s="2">
        <v>1</v>
      </c>
      <c r="H451" s="2">
        <v>0</v>
      </c>
      <c r="I451" s="2">
        <v>2</v>
      </c>
      <c r="J451" s="2" t="s">
        <v>258</v>
      </c>
      <c r="K451" s="2"/>
      <c r="L451" s="81"/>
    </row>
    <row r="452" spans="1:12" ht="20.25" customHeight="1" x14ac:dyDescent="0.2">
      <c r="A452" s="5">
        <v>41271</v>
      </c>
      <c r="B452" s="2" t="s">
        <v>137</v>
      </c>
      <c r="C452" s="2" t="s">
        <v>168</v>
      </c>
      <c r="D452" s="114" t="s">
        <v>268</v>
      </c>
      <c r="E452" s="2" t="s">
        <v>588</v>
      </c>
      <c r="F452" s="2">
        <v>14</v>
      </c>
      <c r="G452" s="2">
        <v>1</v>
      </c>
      <c r="H452" s="2">
        <v>0</v>
      </c>
      <c r="I452" s="2">
        <v>15</v>
      </c>
      <c r="J452" s="2" t="s">
        <v>260</v>
      </c>
      <c r="K452" s="2"/>
      <c r="L452" s="81"/>
    </row>
    <row r="453" spans="1:12" ht="20.25" customHeight="1" x14ac:dyDescent="0.2">
      <c r="A453" s="5">
        <v>41273</v>
      </c>
      <c r="B453" s="2" t="s">
        <v>159</v>
      </c>
      <c r="C453" s="22"/>
      <c r="D453" s="114" t="s">
        <v>572</v>
      </c>
      <c r="E453" s="2" t="s">
        <v>6</v>
      </c>
      <c r="F453" s="2">
        <v>0</v>
      </c>
      <c r="G453" s="2">
        <v>0</v>
      </c>
      <c r="H453" s="2">
        <v>0</v>
      </c>
      <c r="I453" s="2">
        <v>0</v>
      </c>
      <c r="J453" s="2" t="s">
        <v>258</v>
      </c>
      <c r="K453" s="2"/>
      <c r="L453" s="81"/>
    </row>
    <row r="454" spans="1:12" ht="20.25" customHeight="1" x14ac:dyDescent="0.2">
      <c r="A454" s="5">
        <v>41273</v>
      </c>
      <c r="B454" s="2" t="s">
        <v>144</v>
      </c>
      <c r="C454" s="2" t="s">
        <v>1</v>
      </c>
      <c r="D454" s="2" t="s">
        <v>322</v>
      </c>
      <c r="E454" s="2" t="s">
        <v>6</v>
      </c>
      <c r="F454" s="2">
        <v>0</v>
      </c>
      <c r="G454" s="2">
        <v>1</v>
      </c>
      <c r="H454" s="2">
        <v>4</v>
      </c>
      <c r="I454" s="2">
        <v>5</v>
      </c>
      <c r="J454" s="2" t="s">
        <v>258</v>
      </c>
      <c r="K454" s="2"/>
      <c r="L454" s="81"/>
    </row>
    <row r="455" spans="1:12" s="17" customFormat="1" ht="20.25" customHeight="1" x14ac:dyDescent="0.2">
      <c r="A455" s="16">
        <v>41273</v>
      </c>
      <c r="B455" s="56" t="s">
        <v>137</v>
      </c>
      <c r="C455" s="56" t="s">
        <v>73</v>
      </c>
      <c r="D455" s="56" t="s">
        <v>113</v>
      </c>
      <c r="E455" s="56" t="s">
        <v>6</v>
      </c>
      <c r="F455" s="56">
        <v>15</v>
      </c>
      <c r="G455" s="56">
        <v>0</v>
      </c>
      <c r="H455" s="56">
        <v>0</v>
      </c>
      <c r="I455" s="56">
        <v>15</v>
      </c>
      <c r="J455" s="56" t="s">
        <v>260</v>
      </c>
      <c r="K455" s="56"/>
      <c r="L455" s="164"/>
    </row>
    <row r="456" spans="1:12" s="61" customFormat="1" ht="20.25" customHeight="1" thickBot="1" x14ac:dyDescent="0.25">
      <c r="A456" s="60">
        <v>41273</v>
      </c>
      <c r="B456" s="59" t="s">
        <v>157</v>
      </c>
      <c r="C456" s="59" t="s">
        <v>157</v>
      </c>
      <c r="D456" s="59" t="s">
        <v>522</v>
      </c>
      <c r="E456" s="59" t="s">
        <v>521</v>
      </c>
      <c r="F456" s="59">
        <v>0</v>
      </c>
      <c r="G456" s="59">
        <v>0</v>
      </c>
      <c r="H456" s="59">
        <v>0</v>
      </c>
      <c r="I456" s="59">
        <v>0</v>
      </c>
      <c r="J456" s="59" t="s">
        <v>259</v>
      </c>
      <c r="K456" s="59" t="s">
        <v>555</v>
      </c>
      <c r="L456" s="165"/>
    </row>
    <row r="457" spans="1:12" s="11" customFormat="1" ht="20.25" customHeight="1" x14ac:dyDescent="0.2">
      <c r="A457" s="4"/>
      <c r="B457" s="4"/>
      <c r="C457" s="4"/>
      <c r="D457" s="4"/>
      <c r="E457" s="43"/>
      <c r="F457" s="4"/>
      <c r="G457" s="4"/>
      <c r="H457" s="43"/>
      <c r="I457" s="43"/>
      <c r="J457" s="41"/>
      <c r="K457" s="41"/>
      <c r="L457" s="81"/>
    </row>
    <row r="458" spans="1:12" ht="20.25" customHeight="1" x14ac:dyDescent="0.2"/>
    <row r="459" spans="1:12" ht="20.25" customHeight="1" x14ac:dyDescent="0.2"/>
    <row r="460" spans="1:12" ht="20.25" customHeight="1" x14ac:dyDescent="0.2"/>
    <row r="461" spans="1:12" ht="20.25" customHeight="1" x14ac:dyDescent="0.2"/>
    <row r="462" spans="1:12" ht="20.25" customHeight="1" x14ac:dyDescent="0.2"/>
    <row r="463" spans="1:12" ht="20.25" customHeight="1" x14ac:dyDescent="0.2"/>
    <row r="464" spans="1:12" ht="20.25" customHeight="1" x14ac:dyDescent="0.2"/>
    <row r="465" ht="20.25" customHeight="1" x14ac:dyDescent="0.2"/>
    <row r="466" ht="20.25" customHeight="1" x14ac:dyDescent="0.2"/>
    <row r="467" ht="20.25" customHeight="1" x14ac:dyDescent="0.2"/>
    <row r="468" ht="20.25" customHeight="1" x14ac:dyDescent="0.2"/>
    <row r="469" ht="20.25" customHeight="1" x14ac:dyDescent="0.2"/>
    <row r="470" ht="20.25" customHeight="1" x14ac:dyDescent="0.2"/>
    <row r="471" ht="20.25" customHeight="1" x14ac:dyDescent="0.2"/>
    <row r="472" ht="20.25" customHeight="1" x14ac:dyDescent="0.2"/>
    <row r="473" ht="20.25" customHeight="1" x14ac:dyDescent="0.2"/>
    <row r="474" ht="20.25" customHeight="1" x14ac:dyDescent="0.2"/>
    <row r="489" spans="2:12" x14ac:dyDescent="0.2">
      <c r="B489" s="4"/>
      <c r="C489" s="4"/>
      <c r="D489" s="4"/>
      <c r="E489" s="43"/>
      <c r="F489" s="4"/>
      <c r="G489" s="4"/>
      <c r="H489" s="43"/>
      <c r="I489" s="43"/>
      <c r="J489" s="41"/>
      <c r="K489" s="41"/>
      <c r="L489" s="81"/>
    </row>
    <row r="491" spans="2:12" x14ac:dyDescent="0.2">
      <c r="B491" s="4"/>
      <c r="C491" s="4"/>
      <c r="E491" s="43"/>
      <c r="F491" s="4"/>
      <c r="G491" s="4"/>
      <c r="H491" s="43"/>
      <c r="I491" s="43"/>
      <c r="J491" s="41"/>
      <c r="K491" s="41"/>
      <c r="L491" s="81"/>
    </row>
    <row r="492" spans="2:12" x14ac:dyDescent="0.2">
      <c r="B492" s="4"/>
      <c r="C492" s="4"/>
      <c r="E492" s="43"/>
      <c r="F492" s="4"/>
      <c r="G492" s="4"/>
      <c r="H492" s="43"/>
      <c r="I492" s="43"/>
      <c r="J492" s="41"/>
      <c r="K492" s="41"/>
      <c r="L492" s="81"/>
    </row>
    <row r="495" spans="2:12" x14ac:dyDescent="0.2">
      <c r="B495" s="4"/>
      <c r="C495" s="4"/>
      <c r="E495" s="43"/>
      <c r="F495" s="4"/>
      <c r="G495" s="4"/>
      <c r="H495" s="43"/>
      <c r="I495" s="43"/>
      <c r="J495" s="41"/>
      <c r="K495" s="41"/>
      <c r="L495" s="81"/>
    </row>
  </sheetData>
  <phoneticPr fontId="3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2"/>
  <sheetViews>
    <sheetView topLeftCell="B1" workbookViewId="0">
      <selection activeCell="D2" sqref="D2"/>
    </sheetView>
  </sheetViews>
  <sheetFormatPr baseColWidth="10" defaultColWidth="8.83203125" defaultRowHeight="15" x14ac:dyDescent="0.2"/>
  <cols>
    <col min="1" max="1" width="11.6640625" bestFit="1" customWidth="1"/>
    <col min="2" max="2" width="8.5" bestFit="1" customWidth="1"/>
    <col min="3" max="3" width="13.6640625" bestFit="1" customWidth="1"/>
    <col min="4" max="4" width="78.1640625" customWidth="1"/>
    <col min="5" max="5" width="44.33203125" customWidth="1"/>
    <col min="7" max="7" width="12.83203125" bestFit="1" customWidth="1"/>
    <col min="8" max="8" width="9.33203125" customWidth="1"/>
    <col min="9" max="9" width="12.5" bestFit="1" customWidth="1"/>
    <col min="10" max="10" width="8.5" customWidth="1"/>
    <col min="11" max="11" width="11.6640625" customWidth="1"/>
    <col min="12" max="12" width="63.6640625" style="2" customWidth="1"/>
    <col min="13" max="13" width="10.6640625" style="2" customWidth="1"/>
    <col min="14" max="14" width="9.1640625" customWidth="1"/>
    <col min="15" max="15" width="15.5" bestFit="1" customWidth="1"/>
    <col min="16" max="16" width="10" bestFit="1" customWidth="1"/>
    <col min="17" max="17" width="15.33203125" bestFit="1" customWidth="1"/>
    <col min="21" max="21" width="11.83203125" customWidth="1"/>
    <col min="22" max="22" width="13.1640625" bestFit="1" customWidth="1"/>
    <col min="23" max="23" width="13.6640625" bestFit="1" customWidth="1"/>
  </cols>
  <sheetData>
    <row r="1" spans="1:23" s="40" customFormat="1" x14ac:dyDescent="0.2">
      <c r="A1" s="19" t="s">
        <v>127</v>
      </c>
      <c r="B1" s="20" t="s">
        <v>128</v>
      </c>
      <c r="C1" s="20" t="s">
        <v>129</v>
      </c>
      <c r="D1" s="20" t="s">
        <v>130</v>
      </c>
      <c r="E1" s="20" t="s">
        <v>132</v>
      </c>
      <c r="F1" s="20" t="s">
        <v>131</v>
      </c>
      <c r="G1" s="20" t="s">
        <v>133</v>
      </c>
      <c r="H1" s="20" t="s">
        <v>146</v>
      </c>
      <c r="I1" s="20" t="s">
        <v>12</v>
      </c>
      <c r="J1" s="20" t="s">
        <v>139</v>
      </c>
      <c r="K1" s="20" t="s">
        <v>257</v>
      </c>
      <c r="L1" s="20" t="s">
        <v>126</v>
      </c>
      <c r="M1" s="20" t="s">
        <v>134</v>
      </c>
      <c r="O1" s="1" t="s">
        <v>956</v>
      </c>
      <c r="P1" s="1" t="s">
        <v>131</v>
      </c>
      <c r="Q1" s="1" t="s">
        <v>957</v>
      </c>
      <c r="R1" s="1" t="s">
        <v>146</v>
      </c>
      <c r="S1" s="1" t="s">
        <v>139</v>
      </c>
      <c r="T1" s="1"/>
      <c r="U1" s="1" t="s">
        <v>973</v>
      </c>
      <c r="V1" s="1" t="s">
        <v>974</v>
      </c>
      <c r="W1" s="1" t="s">
        <v>975</v>
      </c>
    </row>
    <row r="2" spans="1:23" s="40" customFormat="1" x14ac:dyDescent="0.2">
      <c r="A2" s="142" t="s">
        <v>790</v>
      </c>
      <c r="B2" s="20"/>
      <c r="C2" s="20"/>
      <c r="D2" s="456" t="s">
        <v>1038</v>
      </c>
      <c r="E2" s="20"/>
      <c r="F2" s="20"/>
      <c r="G2" s="20"/>
      <c r="H2" s="20"/>
      <c r="I2" s="20"/>
      <c r="J2" s="20"/>
      <c r="K2" s="20"/>
      <c r="L2" s="20"/>
      <c r="M2" s="20"/>
      <c r="O2" s="219">
        <v>71</v>
      </c>
      <c r="P2" s="219">
        <f>SUM(F3:F73)</f>
        <v>69</v>
      </c>
      <c r="Q2" s="219">
        <f>SUM(G3:G73)</f>
        <v>41</v>
      </c>
      <c r="R2" s="219">
        <f>SUM(H3:H73)</f>
        <v>27</v>
      </c>
      <c r="S2" s="219">
        <f>SUM(J3:J73)</f>
        <v>138</v>
      </c>
      <c r="U2" s="219">
        <v>50</v>
      </c>
      <c r="V2" s="219">
        <v>30</v>
      </c>
      <c r="W2" s="219">
        <v>20</v>
      </c>
    </row>
    <row r="3" spans="1:23" x14ac:dyDescent="0.2">
      <c r="A3" s="5">
        <v>40935</v>
      </c>
      <c r="B3" s="4" t="s">
        <v>135</v>
      </c>
      <c r="C3" s="4" t="s">
        <v>135</v>
      </c>
      <c r="D3" s="4" t="s">
        <v>138</v>
      </c>
      <c r="E3" s="4" t="s">
        <v>6</v>
      </c>
      <c r="F3" s="4">
        <v>0</v>
      </c>
      <c r="G3" s="4">
        <v>1</v>
      </c>
      <c r="H3" s="4">
        <v>0</v>
      </c>
      <c r="I3" s="4">
        <v>0</v>
      </c>
      <c r="J3" s="4">
        <v>1</v>
      </c>
      <c r="K3" s="4" t="s">
        <v>258</v>
      </c>
      <c r="L3" s="4"/>
      <c r="M3" s="4"/>
      <c r="O3" s="49"/>
      <c r="P3" s="49"/>
      <c r="Q3" s="49"/>
      <c r="R3" s="49"/>
      <c r="S3" s="49"/>
    </row>
    <row r="4" spans="1:23" x14ac:dyDescent="0.2">
      <c r="A4" s="5">
        <v>40937</v>
      </c>
      <c r="B4" s="4" t="s">
        <v>135</v>
      </c>
      <c r="C4" s="4" t="s">
        <v>135</v>
      </c>
      <c r="D4" s="4" t="s">
        <v>138</v>
      </c>
      <c r="E4" s="3"/>
      <c r="F4" s="4">
        <v>2</v>
      </c>
      <c r="G4" s="4">
        <v>0</v>
      </c>
      <c r="H4" s="4">
        <v>0</v>
      </c>
      <c r="I4" s="4">
        <v>0</v>
      </c>
      <c r="J4" s="4">
        <v>2</v>
      </c>
      <c r="K4" s="4" t="s">
        <v>258</v>
      </c>
      <c r="L4" s="4"/>
      <c r="M4" s="4"/>
      <c r="O4" s="49"/>
      <c r="P4" s="49"/>
      <c r="Q4" s="49"/>
      <c r="R4" s="49"/>
      <c r="S4" s="49"/>
    </row>
    <row r="5" spans="1:23" s="102" customFormat="1" x14ac:dyDescent="0.2">
      <c r="A5" s="204">
        <v>40938</v>
      </c>
      <c r="B5" s="101" t="s">
        <v>135</v>
      </c>
      <c r="C5" s="101" t="s">
        <v>135</v>
      </c>
      <c r="D5" s="101" t="s">
        <v>138</v>
      </c>
      <c r="E5" s="217"/>
      <c r="F5" s="101">
        <v>0</v>
      </c>
      <c r="G5" s="101">
        <v>0</v>
      </c>
      <c r="H5" s="101">
        <v>0</v>
      </c>
      <c r="I5" s="101">
        <v>0</v>
      </c>
      <c r="J5" s="101">
        <v>0</v>
      </c>
      <c r="K5" s="101" t="s">
        <v>258</v>
      </c>
      <c r="L5" s="101"/>
      <c r="M5" s="101"/>
      <c r="O5" s="243">
        <v>3</v>
      </c>
      <c r="P5" s="243">
        <f>SUM(F3:F5)</f>
        <v>2</v>
      </c>
      <c r="Q5" s="243">
        <f>SUM(G3:G5)</f>
        <v>1</v>
      </c>
      <c r="R5" s="243">
        <f>SUM(H3:H5)</f>
        <v>0</v>
      </c>
      <c r="S5" s="243">
        <f>SUM(J3:J5)</f>
        <v>3</v>
      </c>
      <c r="U5" s="243"/>
      <c r="V5" s="243"/>
      <c r="W5" s="243"/>
    </row>
    <row r="6" spans="1:23" s="11" customFormat="1" x14ac:dyDescent="0.2">
      <c r="A6" s="5">
        <v>40945</v>
      </c>
      <c r="B6" s="4" t="s">
        <v>135</v>
      </c>
      <c r="C6" s="4" t="s">
        <v>135</v>
      </c>
      <c r="D6" s="4" t="s">
        <v>138</v>
      </c>
      <c r="E6" s="4" t="s">
        <v>339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 t="s">
        <v>258</v>
      </c>
      <c r="L6" s="4"/>
      <c r="M6" s="4"/>
      <c r="O6" s="69"/>
      <c r="P6" s="69"/>
      <c r="Q6" s="69"/>
      <c r="R6" s="69"/>
      <c r="S6" s="69"/>
    </row>
    <row r="7" spans="1:23" s="11" customFormat="1" x14ac:dyDescent="0.2">
      <c r="A7" s="5">
        <v>40948</v>
      </c>
      <c r="B7" s="4" t="s">
        <v>135</v>
      </c>
      <c r="C7" s="4" t="s">
        <v>135</v>
      </c>
      <c r="D7" s="4" t="s">
        <v>269</v>
      </c>
      <c r="E7" s="4" t="s">
        <v>224</v>
      </c>
      <c r="F7" s="4">
        <v>1</v>
      </c>
      <c r="G7" s="4">
        <v>0</v>
      </c>
      <c r="H7" s="4">
        <v>0</v>
      </c>
      <c r="I7" s="4">
        <v>0</v>
      </c>
      <c r="J7" s="4">
        <v>1</v>
      </c>
      <c r="K7" s="4" t="s">
        <v>186</v>
      </c>
      <c r="L7" s="4"/>
      <c r="M7" s="4"/>
      <c r="O7" s="69"/>
      <c r="P7" s="69"/>
      <c r="Q7" s="69"/>
      <c r="R7" s="69"/>
      <c r="S7" s="69"/>
    </row>
    <row r="8" spans="1:23" s="11" customFormat="1" x14ac:dyDescent="0.2">
      <c r="A8" s="5">
        <v>40952</v>
      </c>
      <c r="B8" s="4" t="s">
        <v>135</v>
      </c>
      <c r="C8" s="4" t="s">
        <v>135</v>
      </c>
      <c r="D8" s="4" t="s">
        <v>261</v>
      </c>
      <c r="E8" s="4"/>
      <c r="F8" s="4">
        <v>0</v>
      </c>
      <c r="G8" s="4">
        <v>0</v>
      </c>
      <c r="H8" s="4">
        <v>0</v>
      </c>
      <c r="I8" s="4">
        <v>0</v>
      </c>
      <c r="J8" s="4">
        <v>0</v>
      </c>
      <c r="K8" s="4" t="s">
        <v>259</v>
      </c>
      <c r="L8" s="4"/>
      <c r="M8" s="4"/>
      <c r="O8" s="69"/>
      <c r="P8" s="69"/>
      <c r="Q8" s="69"/>
      <c r="R8" s="69"/>
      <c r="S8" s="69"/>
    </row>
    <row r="9" spans="1:23" s="11" customFormat="1" x14ac:dyDescent="0.2">
      <c r="A9" s="5">
        <v>40961</v>
      </c>
      <c r="B9" s="4" t="s">
        <v>135</v>
      </c>
      <c r="C9" s="4" t="s">
        <v>135</v>
      </c>
      <c r="D9" s="4" t="s">
        <v>152</v>
      </c>
      <c r="E9" s="4" t="s">
        <v>339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 t="s">
        <v>258</v>
      </c>
      <c r="L9" s="4"/>
      <c r="M9" s="4"/>
      <c r="O9" s="69"/>
      <c r="P9" s="69"/>
      <c r="Q9" s="69"/>
      <c r="R9" s="69"/>
      <c r="S9" s="69"/>
    </row>
    <row r="10" spans="1:23" s="11" customFormat="1" x14ac:dyDescent="0.2">
      <c r="A10" s="5">
        <v>40962</v>
      </c>
      <c r="B10" s="4" t="s">
        <v>135</v>
      </c>
      <c r="C10" s="4" t="s">
        <v>135</v>
      </c>
      <c r="D10" s="4" t="s">
        <v>153</v>
      </c>
      <c r="E10" s="4"/>
      <c r="F10" s="4">
        <v>0</v>
      </c>
      <c r="G10" s="4">
        <v>4</v>
      </c>
      <c r="H10" s="4">
        <v>0</v>
      </c>
      <c r="I10" s="4">
        <v>0</v>
      </c>
      <c r="J10" s="4">
        <v>4</v>
      </c>
      <c r="K10" s="4" t="s">
        <v>258</v>
      </c>
      <c r="L10" s="4"/>
      <c r="M10" s="4"/>
      <c r="O10" s="69"/>
      <c r="P10" s="69"/>
      <c r="Q10" s="69"/>
      <c r="R10" s="69"/>
      <c r="S10" s="69"/>
    </row>
    <row r="11" spans="1:23" s="11" customFormat="1" x14ac:dyDescent="0.2">
      <c r="A11" s="5">
        <v>40963</v>
      </c>
      <c r="B11" s="4" t="s">
        <v>135</v>
      </c>
      <c r="C11" s="4" t="s">
        <v>135</v>
      </c>
      <c r="D11" s="4" t="s">
        <v>585</v>
      </c>
      <c r="E11" s="4" t="s">
        <v>366</v>
      </c>
      <c r="F11" s="4">
        <v>5</v>
      </c>
      <c r="G11" s="4">
        <v>0</v>
      </c>
      <c r="H11" s="4">
        <v>0</v>
      </c>
      <c r="I11" s="4">
        <v>0</v>
      </c>
      <c r="J11" s="4">
        <v>5</v>
      </c>
      <c r="K11" s="4" t="s">
        <v>201</v>
      </c>
      <c r="L11" s="4"/>
      <c r="M11" s="4"/>
      <c r="O11" s="69"/>
      <c r="P11" s="69"/>
      <c r="Q11" s="69"/>
      <c r="R11" s="69"/>
      <c r="S11" s="69"/>
    </row>
    <row r="12" spans="1:23" s="205" customFormat="1" x14ac:dyDescent="0.2">
      <c r="A12" s="204">
        <v>40967</v>
      </c>
      <c r="B12" s="101" t="s">
        <v>135</v>
      </c>
      <c r="C12" s="101" t="s">
        <v>135</v>
      </c>
      <c r="D12" s="101" t="s">
        <v>153</v>
      </c>
      <c r="E12" s="101"/>
      <c r="F12" s="101">
        <v>1</v>
      </c>
      <c r="G12" s="101">
        <v>0</v>
      </c>
      <c r="H12" s="101">
        <v>0</v>
      </c>
      <c r="I12" s="101">
        <v>0</v>
      </c>
      <c r="J12" s="101">
        <v>1</v>
      </c>
      <c r="K12" s="101" t="s">
        <v>258</v>
      </c>
      <c r="L12" s="101"/>
      <c r="M12" s="101"/>
      <c r="O12" s="244">
        <v>7</v>
      </c>
      <c r="P12" s="244">
        <f>SUM(F6:F12)</f>
        <v>7</v>
      </c>
      <c r="Q12" s="244">
        <f>SUM(G6:G12)</f>
        <v>4</v>
      </c>
      <c r="R12" s="244">
        <f>SUM(H6:H12)</f>
        <v>0</v>
      </c>
      <c r="S12" s="244">
        <f>SUM(J6:J12)</f>
        <v>11</v>
      </c>
      <c r="U12" s="243"/>
      <c r="V12" s="243"/>
      <c r="W12" s="243"/>
    </row>
    <row r="13" spans="1:23" s="11" customFormat="1" x14ac:dyDescent="0.2">
      <c r="A13" s="5">
        <v>40970</v>
      </c>
      <c r="B13" s="4" t="s">
        <v>135</v>
      </c>
      <c r="C13" s="4" t="s">
        <v>135</v>
      </c>
      <c r="D13" s="4" t="s">
        <v>677</v>
      </c>
      <c r="E13" s="4" t="s">
        <v>6</v>
      </c>
      <c r="F13" s="4">
        <v>0</v>
      </c>
      <c r="G13" s="4">
        <v>1</v>
      </c>
      <c r="H13" s="4">
        <v>0</v>
      </c>
      <c r="I13" s="4">
        <v>0</v>
      </c>
      <c r="J13" s="4">
        <v>1</v>
      </c>
      <c r="K13" s="4" t="s">
        <v>258</v>
      </c>
      <c r="L13" s="4"/>
      <c r="M13" s="4"/>
    </row>
    <row r="14" spans="1:23" s="11" customFormat="1" x14ac:dyDescent="0.2">
      <c r="A14" s="5">
        <v>37319</v>
      </c>
      <c r="B14" s="4" t="s">
        <v>135</v>
      </c>
      <c r="C14" s="4" t="s">
        <v>135</v>
      </c>
      <c r="D14" s="4" t="s">
        <v>679</v>
      </c>
      <c r="E14" s="4" t="s">
        <v>6</v>
      </c>
      <c r="F14" s="4">
        <v>0</v>
      </c>
      <c r="G14" s="4">
        <v>1</v>
      </c>
      <c r="H14" s="4">
        <v>0</v>
      </c>
      <c r="I14" s="4">
        <v>0</v>
      </c>
      <c r="J14" s="4">
        <v>1</v>
      </c>
      <c r="K14" s="4" t="s">
        <v>460</v>
      </c>
      <c r="L14" s="4" t="s">
        <v>680</v>
      </c>
      <c r="M14" s="4"/>
    </row>
    <row r="15" spans="1:23" s="11" customFormat="1" x14ac:dyDescent="0.2">
      <c r="A15" s="5">
        <v>40973</v>
      </c>
      <c r="B15" s="4" t="s">
        <v>135</v>
      </c>
      <c r="C15" s="4" t="s">
        <v>135</v>
      </c>
      <c r="D15" s="4" t="s">
        <v>82</v>
      </c>
      <c r="E15" s="4" t="s">
        <v>81</v>
      </c>
      <c r="F15" s="4">
        <v>0</v>
      </c>
      <c r="G15" s="4">
        <v>2</v>
      </c>
      <c r="H15" s="4">
        <v>0</v>
      </c>
      <c r="I15" s="4">
        <v>0</v>
      </c>
      <c r="J15" s="4">
        <v>2</v>
      </c>
      <c r="K15" s="4" t="s">
        <v>258</v>
      </c>
      <c r="L15" s="4"/>
      <c r="M15" s="4"/>
    </row>
    <row r="16" spans="1:23" s="11" customFormat="1" x14ac:dyDescent="0.2">
      <c r="A16" s="5">
        <v>40977</v>
      </c>
      <c r="B16" s="4" t="s">
        <v>135</v>
      </c>
      <c r="C16" s="4" t="s">
        <v>135</v>
      </c>
      <c r="D16" s="4" t="s">
        <v>138</v>
      </c>
      <c r="E16" s="4"/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 t="s">
        <v>258</v>
      </c>
      <c r="L16" s="4"/>
      <c r="M16" s="4"/>
    </row>
    <row r="17" spans="1:24" s="11" customFormat="1" x14ac:dyDescent="0.2">
      <c r="A17" s="5">
        <v>40979</v>
      </c>
      <c r="B17" s="4" t="s">
        <v>135</v>
      </c>
      <c r="C17" s="4" t="s">
        <v>135</v>
      </c>
      <c r="D17" s="4" t="s">
        <v>592</v>
      </c>
      <c r="E17" s="4" t="s">
        <v>6</v>
      </c>
      <c r="F17" s="4">
        <v>0</v>
      </c>
      <c r="G17" s="4">
        <v>0</v>
      </c>
      <c r="H17" s="4">
        <v>1</v>
      </c>
      <c r="I17" s="4">
        <v>0</v>
      </c>
      <c r="J17" s="4">
        <v>1</v>
      </c>
      <c r="K17" s="4" t="s">
        <v>258</v>
      </c>
      <c r="L17" s="4"/>
      <c r="M17" s="4"/>
    </row>
    <row r="18" spans="1:24" s="11" customFormat="1" x14ac:dyDescent="0.2">
      <c r="A18" s="5">
        <v>40980</v>
      </c>
      <c r="B18" s="4" t="s">
        <v>135</v>
      </c>
      <c r="C18" s="4" t="s">
        <v>135</v>
      </c>
      <c r="D18" s="4" t="s">
        <v>138</v>
      </c>
      <c r="E18" s="4"/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 t="s">
        <v>258</v>
      </c>
      <c r="L18" s="4"/>
      <c r="M18" s="4"/>
    </row>
    <row r="19" spans="1:24" s="11" customFormat="1" x14ac:dyDescent="0.2">
      <c r="A19" s="5">
        <v>40981</v>
      </c>
      <c r="B19" s="4" t="s">
        <v>135</v>
      </c>
      <c r="C19" s="4" t="s">
        <v>135</v>
      </c>
      <c r="D19" s="4" t="s">
        <v>10</v>
      </c>
      <c r="E19" s="4"/>
      <c r="F19" s="4">
        <v>0</v>
      </c>
      <c r="G19" s="4">
        <v>3</v>
      </c>
      <c r="H19" s="4">
        <v>1</v>
      </c>
      <c r="I19" s="4">
        <v>0</v>
      </c>
      <c r="J19" s="4">
        <v>4</v>
      </c>
      <c r="K19" s="4" t="s">
        <v>258</v>
      </c>
      <c r="L19" s="4"/>
      <c r="M19" s="4"/>
    </row>
    <row r="20" spans="1:24" s="11" customFormat="1" x14ac:dyDescent="0.2">
      <c r="A20" s="5">
        <v>40988</v>
      </c>
      <c r="B20" s="4" t="s">
        <v>135</v>
      </c>
      <c r="C20" s="4" t="s">
        <v>135</v>
      </c>
      <c r="D20" s="4" t="s">
        <v>478</v>
      </c>
      <c r="E20" s="4" t="s">
        <v>6</v>
      </c>
      <c r="F20" s="4">
        <v>2</v>
      </c>
      <c r="G20" s="4">
        <v>1</v>
      </c>
      <c r="H20" s="4">
        <v>0</v>
      </c>
      <c r="I20" s="4">
        <v>0</v>
      </c>
      <c r="J20" s="4">
        <v>3</v>
      </c>
      <c r="K20" s="4" t="s">
        <v>479</v>
      </c>
      <c r="L20" s="4"/>
      <c r="M20" s="4"/>
    </row>
    <row r="21" spans="1:24" s="11" customFormat="1" x14ac:dyDescent="0.2">
      <c r="A21" s="5">
        <v>40989</v>
      </c>
      <c r="B21" s="4" t="s">
        <v>135</v>
      </c>
      <c r="C21" s="4" t="s">
        <v>14</v>
      </c>
      <c r="D21" s="4" t="s">
        <v>320</v>
      </c>
      <c r="E21" s="4"/>
      <c r="F21" s="4">
        <v>0</v>
      </c>
      <c r="G21" s="4">
        <v>0</v>
      </c>
      <c r="H21" s="4">
        <v>9</v>
      </c>
      <c r="I21" s="4">
        <v>0</v>
      </c>
      <c r="J21" s="4">
        <v>9</v>
      </c>
      <c r="K21" s="4" t="s">
        <v>321</v>
      </c>
      <c r="L21" s="4"/>
      <c r="M21" s="4"/>
    </row>
    <row r="22" spans="1:24" s="11" customFormat="1" x14ac:dyDescent="0.2">
      <c r="A22" s="5">
        <v>40992</v>
      </c>
      <c r="B22" s="4" t="s">
        <v>135</v>
      </c>
      <c r="C22" s="4" t="s">
        <v>135</v>
      </c>
      <c r="D22" s="4" t="s">
        <v>322</v>
      </c>
      <c r="E22" s="63" t="s">
        <v>43</v>
      </c>
      <c r="F22" s="4">
        <v>0</v>
      </c>
      <c r="G22" s="4">
        <v>0</v>
      </c>
      <c r="H22" s="4">
        <v>2</v>
      </c>
      <c r="I22" s="4">
        <v>0</v>
      </c>
      <c r="J22" s="4">
        <v>2</v>
      </c>
      <c r="K22" s="4" t="s">
        <v>258</v>
      </c>
      <c r="L22" s="4"/>
      <c r="M22" s="4"/>
    </row>
    <row r="23" spans="1:24" s="205" customFormat="1" x14ac:dyDescent="0.2">
      <c r="A23" s="204">
        <v>40999</v>
      </c>
      <c r="B23" s="101" t="s">
        <v>135</v>
      </c>
      <c r="C23" s="101" t="s">
        <v>135</v>
      </c>
      <c r="D23" s="101" t="s">
        <v>18</v>
      </c>
      <c r="E23" s="101"/>
      <c r="F23" s="101">
        <v>2</v>
      </c>
      <c r="G23" s="101">
        <v>0</v>
      </c>
      <c r="H23" s="101">
        <v>0</v>
      </c>
      <c r="I23" s="101">
        <v>0</v>
      </c>
      <c r="J23" s="101">
        <v>2</v>
      </c>
      <c r="K23" s="101" t="s">
        <v>107</v>
      </c>
      <c r="L23" s="101"/>
      <c r="M23" s="101"/>
      <c r="O23" s="244">
        <v>11</v>
      </c>
      <c r="P23" s="244">
        <f>SUM(F13:F23)</f>
        <v>4</v>
      </c>
      <c r="Q23" s="244">
        <f>SUM(G13:G23)</f>
        <v>8</v>
      </c>
      <c r="R23" s="244">
        <f>SUM(H13:H23)</f>
        <v>13</v>
      </c>
      <c r="S23" s="244">
        <f>SUM(J13:J23)</f>
        <v>25</v>
      </c>
      <c r="U23" s="243"/>
      <c r="V23" s="243"/>
      <c r="W23" s="243"/>
      <c r="X23" s="243"/>
    </row>
    <row r="24" spans="1:24" s="11" customFormat="1" x14ac:dyDescent="0.2">
      <c r="A24" s="5">
        <v>41001</v>
      </c>
      <c r="B24" s="4" t="s">
        <v>135</v>
      </c>
      <c r="C24" s="4" t="s">
        <v>135</v>
      </c>
      <c r="D24" s="4" t="s">
        <v>528</v>
      </c>
      <c r="E24" s="4"/>
      <c r="F24" s="4">
        <v>0</v>
      </c>
      <c r="G24" s="4">
        <v>0</v>
      </c>
      <c r="H24" s="4">
        <v>2</v>
      </c>
      <c r="I24" s="4">
        <v>0</v>
      </c>
      <c r="J24" s="4">
        <v>2</v>
      </c>
      <c r="K24" s="4" t="s">
        <v>186</v>
      </c>
      <c r="L24" s="4"/>
      <c r="M24" s="4"/>
    </row>
    <row r="25" spans="1:24" s="11" customFormat="1" x14ac:dyDescent="0.2">
      <c r="A25" s="5">
        <v>41001</v>
      </c>
      <c r="B25" s="4" t="s">
        <v>135</v>
      </c>
      <c r="C25" s="4" t="s">
        <v>135</v>
      </c>
      <c r="D25" s="4" t="s">
        <v>530</v>
      </c>
      <c r="E25" s="4" t="s">
        <v>6</v>
      </c>
      <c r="F25" s="4">
        <v>2</v>
      </c>
      <c r="G25" s="4">
        <v>0</v>
      </c>
      <c r="H25" s="4">
        <v>0</v>
      </c>
      <c r="I25" s="4">
        <v>0</v>
      </c>
      <c r="J25" s="4">
        <v>2</v>
      </c>
      <c r="K25" s="4" t="s">
        <v>258</v>
      </c>
      <c r="L25" s="4"/>
      <c r="M25" s="4"/>
    </row>
    <row r="26" spans="1:24" s="11" customFormat="1" x14ac:dyDescent="0.2">
      <c r="A26" s="5">
        <v>41001</v>
      </c>
      <c r="B26" s="4" t="s">
        <v>135</v>
      </c>
      <c r="C26" s="4" t="s">
        <v>135</v>
      </c>
      <c r="D26" s="4" t="s">
        <v>236</v>
      </c>
      <c r="E26" s="4"/>
      <c r="F26" s="4">
        <v>0</v>
      </c>
      <c r="G26" s="4">
        <v>0</v>
      </c>
      <c r="H26" s="4">
        <v>0</v>
      </c>
      <c r="I26" s="22">
        <v>1</v>
      </c>
      <c r="J26" s="4">
        <v>1</v>
      </c>
      <c r="K26" s="4" t="s">
        <v>108</v>
      </c>
      <c r="L26" s="4"/>
      <c r="M26" s="4"/>
    </row>
    <row r="27" spans="1:24" s="11" customFormat="1" x14ac:dyDescent="0.2">
      <c r="A27" s="5">
        <v>41001</v>
      </c>
      <c r="B27" s="4" t="s">
        <v>135</v>
      </c>
      <c r="C27" s="4" t="s">
        <v>135</v>
      </c>
      <c r="D27" s="4" t="s">
        <v>531</v>
      </c>
      <c r="E27" s="4" t="s">
        <v>529</v>
      </c>
      <c r="F27" s="4">
        <v>1</v>
      </c>
      <c r="G27" s="4">
        <v>0</v>
      </c>
      <c r="H27" s="4">
        <v>0</v>
      </c>
      <c r="I27" s="4">
        <v>0</v>
      </c>
      <c r="J27" s="4">
        <v>1</v>
      </c>
      <c r="K27" s="4" t="s">
        <v>532</v>
      </c>
      <c r="L27" s="4"/>
      <c r="M27" s="4"/>
    </row>
    <row r="28" spans="1:24" s="11" customFormat="1" x14ac:dyDescent="0.2">
      <c r="A28" s="5">
        <v>41014</v>
      </c>
      <c r="B28" s="4" t="s">
        <v>135</v>
      </c>
      <c r="C28" s="4" t="s">
        <v>135</v>
      </c>
      <c r="D28" s="4" t="s">
        <v>97</v>
      </c>
      <c r="E28" s="4" t="s">
        <v>409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 t="s">
        <v>98</v>
      </c>
      <c r="L28" s="4"/>
      <c r="M28" s="4"/>
    </row>
    <row r="29" spans="1:24" s="11" customFormat="1" x14ac:dyDescent="0.2">
      <c r="A29" s="5">
        <v>41018</v>
      </c>
      <c r="B29" s="4" t="s">
        <v>135</v>
      </c>
      <c r="C29" s="4" t="s">
        <v>135</v>
      </c>
      <c r="D29" s="4" t="s">
        <v>256</v>
      </c>
      <c r="E29" s="4"/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 t="s">
        <v>258</v>
      </c>
      <c r="L29" s="4"/>
      <c r="M29" s="4"/>
    </row>
    <row r="30" spans="1:24" s="11" customFormat="1" x14ac:dyDescent="0.2">
      <c r="A30" s="5">
        <v>41019</v>
      </c>
      <c r="B30" s="4" t="s">
        <v>135</v>
      </c>
      <c r="C30" s="4" t="s">
        <v>135</v>
      </c>
      <c r="D30" s="4" t="s">
        <v>152</v>
      </c>
      <c r="E30" s="4"/>
      <c r="F30" s="4">
        <v>1</v>
      </c>
      <c r="G30" s="4">
        <v>0</v>
      </c>
      <c r="H30" s="4">
        <v>0</v>
      </c>
      <c r="I30" s="4">
        <v>0</v>
      </c>
      <c r="J30" s="4">
        <v>1</v>
      </c>
      <c r="K30" s="4" t="s">
        <v>258</v>
      </c>
      <c r="L30" s="4"/>
      <c r="M30" s="4"/>
    </row>
    <row r="31" spans="1:24" s="11" customFormat="1" x14ac:dyDescent="0.2">
      <c r="A31" s="5">
        <v>41020</v>
      </c>
      <c r="B31" s="4" t="s">
        <v>135</v>
      </c>
      <c r="C31" s="4" t="s">
        <v>135</v>
      </c>
      <c r="D31" s="43" t="s">
        <v>152</v>
      </c>
      <c r="E31" s="4" t="s">
        <v>6</v>
      </c>
      <c r="F31" s="4">
        <v>1</v>
      </c>
      <c r="G31" s="4">
        <v>0</v>
      </c>
      <c r="H31" s="4">
        <v>0</v>
      </c>
      <c r="I31" s="4">
        <v>0</v>
      </c>
      <c r="J31" s="4">
        <v>1</v>
      </c>
      <c r="K31" s="4" t="s">
        <v>258</v>
      </c>
      <c r="L31" s="4"/>
      <c r="M31" s="4"/>
    </row>
    <row r="32" spans="1:24" s="11" customFormat="1" x14ac:dyDescent="0.2">
      <c r="A32" s="5">
        <v>41021</v>
      </c>
      <c r="B32" s="4" t="s">
        <v>135</v>
      </c>
      <c r="C32" s="4" t="s">
        <v>135</v>
      </c>
      <c r="D32" s="4" t="s">
        <v>642</v>
      </c>
      <c r="E32" s="4" t="s">
        <v>6</v>
      </c>
      <c r="F32" s="4">
        <v>0</v>
      </c>
      <c r="G32" s="4">
        <v>1</v>
      </c>
      <c r="H32" s="4">
        <v>0</v>
      </c>
      <c r="I32" s="4">
        <v>0</v>
      </c>
      <c r="J32" s="4">
        <v>1</v>
      </c>
      <c r="K32" s="4" t="s">
        <v>258</v>
      </c>
      <c r="L32" s="4"/>
      <c r="M32" s="4"/>
    </row>
    <row r="33" spans="1:24" s="205" customFormat="1" x14ac:dyDescent="0.2">
      <c r="A33" s="204">
        <v>41028</v>
      </c>
      <c r="B33" s="101" t="s">
        <v>135</v>
      </c>
      <c r="C33" s="101" t="s">
        <v>135</v>
      </c>
      <c r="D33" s="101" t="s">
        <v>444</v>
      </c>
      <c r="E33" s="101" t="s">
        <v>377</v>
      </c>
      <c r="F33" s="101">
        <v>18</v>
      </c>
      <c r="G33" s="101">
        <v>0</v>
      </c>
      <c r="H33" s="101">
        <v>0</v>
      </c>
      <c r="I33" s="101">
        <v>0</v>
      </c>
      <c r="J33" s="101">
        <v>18</v>
      </c>
      <c r="K33" s="101" t="s">
        <v>439</v>
      </c>
      <c r="L33" s="101"/>
      <c r="M33" s="101"/>
      <c r="O33" s="244">
        <v>10</v>
      </c>
      <c r="P33" s="244">
        <f>SUM(F24:F33)</f>
        <v>23</v>
      </c>
      <c r="Q33" s="244">
        <f>SUM(G24:G33)</f>
        <v>1</v>
      </c>
      <c r="R33" s="244">
        <f>SUM(H24:H33)</f>
        <v>2</v>
      </c>
      <c r="S33" s="244">
        <f>SUM(J24:J33)</f>
        <v>27</v>
      </c>
      <c r="U33" s="243"/>
      <c r="V33" s="243"/>
      <c r="W33" s="243"/>
      <c r="X33" s="243"/>
    </row>
    <row r="34" spans="1:24" s="11" customFormat="1" x14ac:dyDescent="0.2">
      <c r="A34" s="5">
        <v>41031</v>
      </c>
      <c r="B34" s="4" t="s">
        <v>135</v>
      </c>
      <c r="C34" s="4" t="s">
        <v>135</v>
      </c>
      <c r="D34" s="4"/>
      <c r="E34" s="4" t="s">
        <v>224</v>
      </c>
      <c r="F34" s="4">
        <v>0</v>
      </c>
      <c r="G34" s="4">
        <v>1</v>
      </c>
      <c r="H34" s="4">
        <v>0</v>
      </c>
      <c r="I34" s="4">
        <v>0</v>
      </c>
      <c r="J34" s="4">
        <v>1</v>
      </c>
      <c r="K34" s="4" t="s">
        <v>258</v>
      </c>
      <c r="L34" s="4"/>
      <c r="M34" s="4"/>
    </row>
    <row r="35" spans="1:24" s="11" customFormat="1" x14ac:dyDescent="0.2">
      <c r="A35" s="5">
        <v>41034</v>
      </c>
      <c r="B35" s="4" t="s">
        <v>135</v>
      </c>
      <c r="C35" s="4" t="s">
        <v>135</v>
      </c>
      <c r="D35" s="4"/>
      <c r="E35" s="4"/>
      <c r="F35" s="4">
        <v>0</v>
      </c>
      <c r="G35" s="4">
        <v>2</v>
      </c>
      <c r="H35" s="4">
        <v>0</v>
      </c>
      <c r="I35" s="4">
        <v>0</v>
      </c>
      <c r="J35" s="4">
        <v>2</v>
      </c>
      <c r="K35" s="4" t="s">
        <v>258</v>
      </c>
      <c r="L35" s="4"/>
      <c r="M35" s="4"/>
    </row>
    <row r="36" spans="1:24" s="11" customFormat="1" x14ac:dyDescent="0.2">
      <c r="A36" s="5">
        <v>41040</v>
      </c>
      <c r="B36" s="4" t="s">
        <v>135</v>
      </c>
      <c r="C36" s="4" t="s">
        <v>135</v>
      </c>
      <c r="D36" s="4" t="s">
        <v>99</v>
      </c>
      <c r="E36" s="4" t="s">
        <v>224</v>
      </c>
      <c r="F36" s="4">
        <v>1</v>
      </c>
      <c r="G36" s="4">
        <v>0</v>
      </c>
      <c r="H36" s="4">
        <v>0</v>
      </c>
      <c r="I36" s="4">
        <v>0</v>
      </c>
      <c r="J36" s="4">
        <v>1</v>
      </c>
      <c r="K36" s="4" t="s">
        <v>262</v>
      </c>
      <c r="L36" s="4"/>
      <c r="M36" s="4"/>
    </row>
    <row r="37" spans="1:24" s="11" customFormat="1" x14ac:dyDescent="0.2">
      <c r="A37" s="5">
        <v>41042</v>
      </c>
      <c r="B37" s="4" t="s">
        <v>135</v>
      </c>
      <c r="C37" s="4" t="s">
        <v>135</v>
      </c>
      <c r="D37" s="4" t="s">
        <v>117</v>
      </c>
      <c r="E37" s="4"/>
      <c r="F37" s="4">
        <v>3</v>
      </c>
      <c r="G37" s="4">
        <v>0</v>
      </c>
      <c r="H37" s="4">
        <v>0</v>
      </c>
      <c r="I37" s="4">
        <v>0</v>
      </c>
      <c r="J37" s="4">
        <v>3</v>
      </c>
      <c r="K37" s="4" t="s">
        <v>98</v>
      </c>
      <c r="L37" s="4"/>
      <c r="M37" s="4"/>
    </row>
    <row r="38" spans="1:24" s="11" customFormat="1" x14ac:dyDescent="0.2">
      <c r="A38" s="5">
        <v>41045</v>
      </c>
      <c r="B38" s="4" t="s">
        <v>135</v>
      </c>
      <c r="C38" s="4" t="s">
        <v>135</v>
      </c>
      <c r="D38" s="4" t="s">
        <v>116</v>
      </c>
      <c r="E38" s="4"/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 t="s">
        <v>264</v>
      </c>
      <c r="L38" s="4"/>
      <c r="M38" s="4"/>
    </row>
    <row r="39" spans="1:24" s="11" customFormat="1" x14ac:dyDescent="0.2">
      <c r="A39" s="5">
        <v>41053</v>
      </c>
      <c r="B39" s="4" t="s">
        <v>135</v>
      </c>
      <c r="C39" s="4" t="s">
        <v>135</v>
      </c>
      <c r="D39" s="4" t="s">
        <v>256</v>
      </c>
      <c r="E39" s="4" t="s">
        <v>6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 t="s">
        <v>258</v>
      </c>
      <c r="L39" s="4"/>
      <c r="M39" s="4"/>
    </row>
    <row r="40" spans="1:24" s="11" customFormat="1" x14ac:dyDescent="0.2">
      <c r="A40" s="5">
        <v>41055</v>
      </c>
      <c r="B40" s="4" t="s">
        <v>135</v>
      </c>
      <c r="C40" s="4" t="s">
        <v>135</v>
      </c>
      <c r="D40" s="4" t="s">
        <v>117</v>
      </c>
      <c r="E40" s="4"/>
      <c r="F40" s="4">
        <v>4</v>
      </c>
      <c r="G40" s="4">
        <v>0</v>
      </c>
      <c r="H40" s="4">
        <v>0</v>
      </c>
      <c r="I40" s="4">
        <v>0</v>
      </c>
      <c r="J40" s="4">
        <v>4</v>
      </c>
      <c r="K40" s="4" t="s">
        <v>98</v>
      </c>
      <c r="L40" s="4"/>
      <c r="M40" s="4"/>
    </row>
    <row r="41" spans="1:24" s="205" customFormat="1" x14ac:dyDescent="0.2">
      <c r="A41" s="204">
        <v>41060</v>
      </c>
      <c r="B41" s="101" t="s">
        <v>135</v>
      </c>
      <c r="C41" s="101" t="s">
        <v>135</v>
      </c>
      <c r="D41" s="101" t="s">
        <v>644</v>
      </c>
      <c r="E41" s="101" t="s">
        <v>211</v>
      </c>
      <c r="F41" s="101">
        <v>1</v>
      </c>
      <c r="G41" s="101">
        <v>0</v>
      </c>
      <c r="H41" s="101">
        <v>5</v>
      </c>
      <c r="I41" s="101">
        <v>0</v>
      </c>
      <c r="J41" s="101">
        <v>6</v>
      </c>
      <c r="K41" s="101" t="s">
        <v>186</v>
      </c>
      <c r="L41" s="101"/>
      <c r="M41" s="101"/>
      <c r="O41" s="244">
        <v>8</v>
      </c>
      <c r="P41" s="244">
        <f>SUM(F34:F41)</f>
        <v>9</v>
      </c>
      <c r="Q41" s="244">
        <f>SUM(G34:G41)</f>
        <v>3</v>
      </c>
      <c r="R41" s="244">
        <f>SUM(H34:H41)</f>
        <v>5</v>
      </c>
      <c r="S41" s="244">
        <f>SUM(J34:J41)</f>
        <v>17</v>
      </c>
      <c r="U41" s="243"/>
      <c r="V41" s="243"/>
      <c r="W41" s="243"/>
      <c r="X41" s="243"/>
    </row>
    <row r="42" spans="1:24" s="11" customFormat="1" x14ac:dyDescent="0.2">
      <c r="A42" s="5">
        <v>41065</v>
      </c>
      <c r="B42" s="4" t="s">
        <v>135</v>
      </c>
      <c r="C42" s="4" t="s">
        <v>135</v>
      </c>
      <c r="D42" s="4" t="s">
        <v>574</v>
      </c>
      <c r="E42" s="4" t="s">
        <v>224</v>
      </c>
      <c r="F42" s="4">
        <v>0</v>
      </c>
      <c r="G42" s="4">
        <v>3</v>
      </c>
      <c r="H42" s="4">
        <v>0</v>
      </c>
      <c r="I42" s="4">
        <v>0</v>
      </c>
      <c r="J42" s="4">
        <v>3</v>
      </c>
      <c r="K42" s="4" t="s">
        <v>258</v>
      </c>
      <c r="L42" s="4"/>
      <c r="M42" s="4"/>
    </row>
    <row r="43" spans="1:24" s="11" customFormat="1" x14ac:dyDescent="0.2">
      <c r="A43" s="5">
        <v>41065</v>
      </c>
      <c r="B43" s="4" t="s">
        <v>135</v>
      </c>
      <c r="C43" s="4" t="s">
        <v>135</v>
      </c>
      <c r="D43" s="4" t="s">
        <v>256</v>
      </c>
      <c r="E43" s="4" t="s">
        <v>6</v>
      </c>
      <c r="F43" s="4">
        <v>0</v>
      </c>
      <c r="G43" s="4">
        <v>0</v>
      </c>
      <c r="H43" s="4">
        <v>1</v>
      </c>
      <c r="I43" s="4">
        <v>0</v>
      </c>
      <c r="J43" s="4">
        <v>1</v>
      </c>
      <c r="K43" s="4" t="s">
        <v>258</v>
      </c>
      <c r="L43" s="4"/>
      <c r="M43" s="4"/>
    </row>
    <row r="44" spans="1:24" s="11" customFormat="1" x14ac:dyDescent="0.2">
      <c r="A44" s="5">
        <v>41069</v>
      </c>
      <c r="B44" s="4" t="s">
        <v>135</v>
      </c>
      <c r="C44" s="4" t="s">
        <v>135</v>
      </c>
      <c r="D44" s="4"/>
      <c r="E44" s="4" t="s">
        <v>6</v>
      </c>
      <c r="F44" s="4">
        <v>1</v>
      </c>
      <c r="G44" s="4">
        <v>2</v>
      </c>
      <c r="H44" s="4">
        <v>0</v>
      </c>
      <c r="I44" s="4">
        <v>0</v>
      </c>
      <c r="J44" s="4">
        <v>3</v>
      </c>
      <c r="K44" s="4" t="s">
        <v>307</v>
      </c>
      <c r="L44" s="4"/>
      <c r="M44" s="4"/>
    </row>
    <row r="45" spans="1:24" s="11" customFormat="1" x14ac:dyDescent="0.2">
      <c r="A45" s="5">
        <v>41071</v>
      </c>
      <c r="B45" s="4" t="s">
        <v>135</v>
      </c>
      <c r="C45" s="4" t="s">
        <v>135</v>
      </c>
      <c r="D45" s="4" t="s">
        <v>236</v>
      </c>
      <c r="E45" s="4" t="s">
        <v>6</v>
      </c>
      <c r="F45" s="4">
        <v>6</v>
      </c>
      <c r="G45" s="4">
        <v>0</v>
      </c>
      <c r="H45" s="4">
        <v>0</v>
      </c>
      <c r="I45" s="4">
        <v>0</v>
      </c>
      <c r="J45" s="4">
        <v>6</v>
      </c>
      <c r="K45" s="4" t="s">
        <v>108</v>
      </c>
      <c r="L45" s="4"/>
      <c r="M45" s="4"/>
    </row>
    <row r="46" spans="1:24" s="205" customFormat="1" x14ac:dyDescent="0.2">
      <c r="A46" s="204">
        <v>41082</v>
      </c>
      <c r="B46" s="101" t="s">
        <v>135</v>
      </c>
      <c r="C46" s="101" t="s">
        <v>53</v>
      </c>
      <c r="D46" s="101" t="s">
        <v>322</v>
      </c>
      <c r="E46" s="101" t="s">
        <v>6</v>
      </c>
      <c r="F46" s="101">
        <v>0</v>
      </c>
      <c r="G46" s="101">
        <v>4</v>
      </c>
      <c r="H46" s="101">
        <v>0</v>
      </c>
      <c r="I46" s="101">
        <v>0</v>
      </c>
      <c r="J46" s="101">
        <v>4</v>
      </c>
      <c r="K46" s="101" t="s">
        <v>258</v>
      </c>
      <c r="L46" s="101"/>
      <c r="M46" s="101"/>
      <c r="O46" s="243">
        <v>5</v>
      </c>
      <c r="P46" s="243">
        <f>SUM(F42:F46)</f>
        <v>7</v>
      </c>
      <c r="Q46" s="243">
        <f>SUM(G42:G46)</f>
        <v>9</v>
      </c>
      <c r="R46" s="243">
        <f>SUM(H42:H46)</f>
        <v>1</v>
      </c>
      <c r="S46" s="243">
        <f>SUM(J42:J46)</f>
        <v>17</v>
      </c>
    </row>
    <row r="47" spans="1:24" s="11" customFormat="1" x14ac:dyDescent="0.2">
      <c r="A47" s="5">
        <v>41109</v>
      </c>
      <c r="B47" s="4" t="s">
        <v>135</v>
      </c>
      <c r="C47" s="4" t="s">
        <v>135</v>
      </c>
      <c r="D47" s="15" t="s">
        <v>283</v>
      </c>
      <c r="E47" s="15" t="s">
        <v>211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 t="s">
        <v>258</v>
      </c>
      <c r="L47" s="4"/>
      <c r="M47" s="4"/>
    </row>
    <row r="48" spans="1:24" s="11" customFormat="1" x14ac:dyDescent="0.2">
      <c r="A48" s="5">
        <v>41109</v>
      </c>
      <c r="B48" s="4" t="s">
        <v>135</v>
      </c>
      <c r="C48" s="4" t="s">
        <v>135</v>
      </c>
      <c r="D48" s="15" t="s">
        <v>109</v>
      </c>
      <c r="E48" s="15" t="s">
        <v>6</v>
      </c>
      <c r="F48" s="4">
        <v>2</v>
      </c>
      <c r="G48" s="4">
        <v>1</v>
      </c>
      <c r="H48" s="4">
        <v>0</v>
      </c>
      <c r="I48" s="4">
        <v>0</v>
      </c>
      <c r="J48" s="4">
        <v>3</v>
      </c>
      <c r="K48" s="4" t="s">
        <v>98</v>
      </c>
      <c r="L48" s="4"/>
      <c r="M48" s="4"/>
    </row>
    <row r="49" spans="1:19" s="11" customFormat="1" x14ac:dyDescent="0.2">
      <c r="A49" s="5">
        <v>41113</v>
      </c>
      <c r="B49" s="4" t="s">
        <v>135</v>
      </c>
      <c r="C49" s="4" t="s">
        <v>135</v>
      </c>
      <c r="D49" s="15" t="s">
        <v>284</v>
      </c>
      <c r="E49" s="15" t="s">
        <v>224</v>
      </c>
      <c r="F49" s="4">
        <v>1</v>
      </c>
      <c r="G49" s="4">
        <v>0</v>
      </c>
      <c r="H49" s="4">
        <v>0</v>
      </c>
      <c r="I49" s="4">
        <v>0</v>
      </c>
      <c r="J49" s="4">
        <v>1</v>
      </c>
      <c r="K49" s="4" t="s">
        <v>262</v>
      </c>
      <c r="L49" s="4"/>
      <c r="M49" s="4"/>
    </row>
    <row r="50" spans="1:19" s="11" customFormat="1" x14ac:dyDescent="0.2">
      <c r="A50" s="5">
        <v>41119</v>
      </c>
      <c r="B50" s="4" t="s">
        <v>135</v>
      </c>
      <c r="C50" s="4" t="s">
        <v>135</v>
      </c>
      <c r="D50" s="15" t="s">
        <v>285</v>
      </c>
      <c r="E50" s="15" t="s">
        <v>6</v>
      </c>
      <c r="F50" s="4">
        <v>0</v>
      </c>
      <c r="G50" s="4">
        <v>2</v>
      </c>
      <c r="H50" s="4">
        <v>0</v>
      </c>
      <c r="I50" s="4">
        <v>0</v>
      </c>
      <c r="J50" s="4">
        <v>2</v>
      </c>
      <c r="K50" s="4" t="s">
        <v>258</v>
      </c>
      <c r="L50" s="4"/>
      <c r="M50" s="4"/>
    </row>
    <row r="51" spans="1:19" s="11" customFormat="1" x14ac:dyDescent="0.2">
      <c r="A51" s="5">
        <v>41119</v>
      </c>
      <c r="B51" s="4" t="s">
        <v>135</v>
      </c>
      <c r="C51" s="4" t="s">
        <v>135</v>
      </c>
      <c r="D51" s="15" t="s">
        <v>389</v>
      </c>
      <c r="E51" s="15" t="s">
        <v>6</v>
      </c>
      <c r="F51" s="4">
        <v>2</v>
      </c>
      <c r="G51" s="4">
        <v>0</v>
      </c>
      <c r="H51" s="4">
        <v>0</v>
      </c>
      <c r="I51" s="4">
        <v>0</v>
      </c>
      <c r="J51" s="4">
        <v>2</v>
      </c>
      <c r="K51" s="4" t="s">
        <v>260</v>
      </c>
      <c r="L51" s="4"/>
      <c r="M51" s="4"/>
    </row>
    <row r="52" spans="1:19" s="11" customFormat="1" x14ac:dyDescent="0.2">
      <c r="A52" s="5">
        <v>41119</v>
      </c>
      <c r="B52" s="4" t="s">
        <v>135</v>
      </c>
      <c r="C52" s="4" t="s">
        <v>135</v>
      </c>
      <c r="D52" s="15" t="s">
        <v>164</v>
      </c>
      <c r="E52" s="64" t="s">
        <v>345</v>
      </c>
      <c r="F52" s="4">
        <v>0</v>
      </c>
      <c r="G52" s="4">
        <v>0</v>
      </c>
      <c r="H52" s="4">
        <v>4</v>
      </c>
      <c r="I52" s="4">
        <v>0</v>
      </c>
      <c r="J52" s="4">
        <v>4</v>
      </c>
      <c r="K52" s="4" t="s">
        <v>262</v>
      </c>
      <c r="L52" s="4"/>
      <c r="M52" s="4"/>
    </row>
    <row r="53" spans="1:19" s="205" customFormat="1" x14ac:dyDescent="0.2">
      <c r="A53" s="204">
        <v>41121</v>
      </c>
      <c r="B53" s="101" t="s">
        <v>135</v>
      </c>
      <c r="C53" s="101" t="s">
        <v>135</v>
      </c>
      <c r="D53" s="101" t="s">
        <v>286</v>
      </c>
      <c r="E53" s="101" t="s">
        <v>225</v>
      </c>
      <c r="F53" s="101">
        <v>0</v>
      </c>
      <c r="G53" s="101">
        <v>0</v>
      </c>
      <c r="H53" s="101">
        <v>0</v>
      </c>
      <c r="I53" s="101">
        <v>0</v>
      </c>
      <c r="J53" s="101">
        <v>0</v>
      </c>
      <c r="K53" s="101" t="s">
        <v>264</v>
      </c>
      <c r="L53" s="101"/>
      <c r="M53" s="101"/>
      <c r="O53" s="243">
        <v>8</v>
      </c>
      <c r="P53" s="243">
        <f>SUM(F47:F54)</f>
        <v>5</v>
      </c>
      <c r="Q53" s="243">
        <f>SUM(G47:G54)</f>
        <v>3</v>
      </c>
      <c r="R53" s="243">
        <f>SUM(H47:H54)</f>
        <v>4</v>
      </c>
      <c r="S53" s="243">
        <f>SUM(J47:J54)</f>
        <v>12</v>
      </c>
    </row>
    <row r="54" spans="1:19" s="102" customFormat="1" x14ac:dyDescent="0.2">
      <c r="A54" s="204">
        <v>41140</v>
      </c>
      <c r="B54" s="101" t="s">
        <v>135</v>
      </c>
      <c r="C54" s="101" t="s">
        <v>135</v>
      </c>
      <c r="D54" s="101" t="s">
        <v>152</v>
      </c>
      <c r="E54" s="101" t="s">
        <v>6</v>
      </c>
      <c r="F54" s="101">
        <v>0</v>
      </c>
      <c r="G54" s="101">
        <v>0</v>
      </c>
      <c r="H54" s="101">
        <v>0</v>
      </c>
      <c r="I54" s="101">
        <v>0</v>
      </c>
      <c r="J54" s="101">
        <v>0</v>
      </c>
      <c r="K54" s="101" t="s">
        <v>258</v>
      </c>
      <c r="L54" s="101"/>
      <c r="M54" s="101"/>
      <c r="O54" s="243">
        <v>1</v>
      </c>
      <c r="P54" s="243">
        <v>0</v>
      </c>
      <c r="Q54" s="243">
        <v>0</v>
      </c>
      <c r="R54" s="243">
        <v>0</v>
      </c>
      <c r="S54" s="243">
        <f>SUM(J54)</f>
        <v>0</v>
      </c>
    </row>
    <row r="55" spans="1:19" x14ac:dyDescent="0.2">
      <c r="A55" s="5">
        <v>41157</v>
      </c>
      <c r="B55" s="4" t="s">
        <v>135</v>
      </c>
      <c r="C55" s="4" t="s">
        <v>135</v>
      </c>
      <c r="D55" s="4" t="s">
        <v>124</v>
      </c>
      <c r="E55" s="3"/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 t="s">
        <v>229</v>
      </c>
      <c r="L55" s="4"/>
      <c r="M55" s="4"/>
    </row>
    <row r="56" spans="1:19" s="102" customFormat="1" x14ac:dyDescent="0.2">
      <c r="A56" s="204">
        <v>41168</v>
      </c>
      <c r="B56" s="101" t="s">
        <v>135</v>
      </c>
      <c r="C56" s="101" t="s">
        <v>135</v>
      </c>
      <c r="D56" s="101" t="s">
        <v>675</v>
      </c>
      <c r="E56" s="101" t="s">
        <v>676</v>
      </c>
      <c r="F56" s="101">
        <v>3</v>
      </c>
      <c r="G56" s="101">
        <v>1</v>
      </c>
      <c r="H56" s="101">
        <v>0</v>
      </c>
      <c r="I56" s="101">
        <v>0</v>
      </c>
      <c r="J56" s="101">
        <v>4</v>
      </c>
      <c r="K56" s="101" t="s">
        <v>258</v>
      </c>
      <c r="L56" s="101"/>
      <c r="M56" s="101"/>
      <c r="O56" s="243">
        <v>2</v>
      </c>
      <c r="P56" s="243">
        <f>SUM(F55:F56)</f>
        <v>3</v>
      </c>
      <c r="Q56" s="243">
        <f>SUM(G55:G56)</f>
        <v>1</v>
      </c>
      <c r="R56" s="243">
        <f>SUM(H55:H56)</f>
        <v>0</v>
      </c>
      <c r="S56" s="243">
        <f>SUM(J55:J56)</f>
        <v>4</v>
      </c>
    </row>
    <row r="57" spans="1:19" x14ac:dyDescent="0.2">
      <c r="A57" s="5">
        <v>41191</v>
      </c>
      <c r="B57" s="4" t="s">
        <v>135</v>
      </c>
      <c r="C57" s="4" t="s">
        <v>135</v>
      </c>
      <c r="D57" s="25" t="s">
        <v>455</v>
      </c>
      <c r="E57" s="4" t="s">
        <v>349</v>
      </c>
      <c r="F57" s="4">
        <v>0</v>
      </c>
      <c r="G57" s="4">
        <v>2</v>
      </c>
      <c r="H57" s="4">
        <v>0</v>
      </c>
      <c r="I57" s="4">
        <v>0</v>
      </c>
      <c r="J57" s="4">
        <v>2</v>
      </c>
      <c r="K57" s="4" t="s">
        <v>456</v>
      </c>
      <c r="L57" s="4"/>
      <c r="M57" s="4"/>
    </row>
    <row r="58" spans="1:19" s="102" customFormat="1" x14ac:dyDescent="0.2">
      <c r="A58" s="204">
        <v>41192</v>
      </c>
      <c r="B58" s="101" t="s">
        <v>135</v>
      </c>
      <c r="C58" s="101" t="s">
        <v>135</v>
      </c>
      <c r="D58" s="101" t="s">
        <v>348</v>
      </c>
      <c r="E58" s="101" t="s">
        <v>349</v>
      </c>
      <c r="F58" s="101">
        <v>0</v>
      </c>
      <c r="G58" s="101">
        <v>2</v>
      </c>
      <c r="H58" s="101">
        <v>0</v>
      </c>
      <c r="I58" s="101">
        <v>0</v>
      </c>
      <c r="J58" s="101">
        <v>2</v>
      </c>
      <c r="K58" s="101" t="s">
        <v>258</v>
      </c>
      <c r="L58" s="101"/>
      <c r="M58" s="101"/>
      <c r="O58" s="243">
        <v>2</v>
      </c>
      <c r="P58" s="243">
        <f>SUM(F57:F58)</f>
        <v>0</v>
      </c>
      <c r="Q58" s="243">
        <f>SUM(G57:G58)</f>
        <v>4</v>
      </c>
      <c r="R58" s="243">
        <f>SUM(H57:H58)</f>
        <v>0</v>
      </c>
      <c r="S58" s="243">
        <f>SUM(J57:J58)</f>
        <v>4</v>
      </c>
    </row>
    <row r="59" spans="1:19" s="11" customFormat="1" x14ac:dyDescent="0.2">
      <c r="A59" s="5">
        <v>41216</v>
      </c>
      <c r="B59" s="4" t="s">
        <v>135</v>
      </c>
      <c r="C59" s="4" t="s">
        <v>53</v>
      </c>
      <c r="D59" s="4" t="s">
        <v>359</v>
      </c>
      <c r="E59" s="4" t="s">
        <v>6</v>
      </c>
      <c r="F59" s="4">
        <v>0</v>
      </c>
      <c r="G59" s="4">
        <v>1</v>
      </c>
      <c r="H59" s="4">
        <v>0</v>
      </c>
      <c r="I59" s="4">
        <v>0</v>
      </c>
      <c r="J59" s="4">
        <v>1</v>
      </c>
      <c r="K59" s="4" t="s">
        <v>258</v>
      </c>
      <c r="L59" s="4"/>
      <c r="M59" s="4"/>
    </row>
    <row r="60" spans="1:19" x14ac:dyDescent="0.2">
      <c r="A60" s="5">
        <v>41217</v>
      </c>
      <c r="B60" s="4" t="s">
        <v>135</v>
      </c>
      <c r="C60" s="4" t="s">
        <v>135</v>
      </c>
      <c r="D60" s="4" t="s">
        <v>357</v>
      </c>
      <c r="E60" s="4" t="s">
        <v>6</v>
      </c>
      <c r="F60" s="4">
        <v>3</v>
      </c>
      <c r="G60" s="4">
        <v>0</v>
      </c>
      <c r="H60" s="4">
        <v>0</v>
      </c>
      <c r="I60" s="4">
        <v>0</v>
      </c>
      <c r="J60" s="4">
        <v>3</v>
      </c>
      <c r="K60" s="4" t="s">
        <v>108</v>
      </c>
      <c r="L60" s="4"/>
      <c r="M60" s="4"/>
    </row>
    <row r="61" spans="1:19" x14ac:dyDescent="0.2">
      <c r="A61" s="5">
        <v>41225</v>
      </c>
      <c r="B61" s="4" t="s">
        <v>135</v>
      </c>
      <c r="C61" s="4" t="s">
        <v>135</v>
      </c>
      <c r="D61" s="4" t="s">
        <v>179</v>
      </c>
      <c r="E61" s="4" t="s">
        <v>6</v>
      </c>
      <c r="F61" s="4">
        <v>1</v>
      </c>
      <c r="G61" s="4">
        <v>0</v>
      </c>
      <c r="H61" s="4">
        <v>0</v>
      </c>
      <c r="I61" s="4">
        <v>0</v>
      </c>
      <c r="J61" s="4">
        <v>1</v>
      </c>
      <c r="K61" s="4" t="s">
        <v>107</v>
      </c>
      <c r="L61" s="4"/>
      <c r="M61" s="4"/>
    </row>
    <row r="62" spans="1:19" x14ac:dyDescent="0.2">
      <c r="A62" s="5">
        <v>41230</v>
      </c>
      <c r="B62" s="4" t="s">
        <v>135</v>
      </c>
      <c r="C62" s="4" t="s">
        <v>135</v>
      </c>
      <c r="D62" s="4" t="s">
        <v>182</v>
      </c>
      <c r="E62" s="4" t="s">
        <v>224</v>
      </c>
      <c r="F62" s="4">
        <v>0</v>
      </c>
      <c r="G62" s="4">
        <v>1</v>
      </c>
      <c r="H62" s="4">
        <v>0</v>
      </c>
      <c r="I62" s="4">
        <v>0</v>
      </c>
      <c r="J62" s="4">
        <v>1</v>
      </c>
      <c r="K62" s="4" t="s">
        <v>259</v>
      </c>
      <c r="L62" s="4"/>
      <c r="M62" s="4"/>
    </row>
    <row r="63" spans="1:19" s="102" customFormat="1" x14ac:dyDescent="0.2">
      <c r="A63" s="204">
        <v>41238</v>
      </c>
      <c r="B63" s="101" t="s">
        <v>135</v>
      </c>
      <c r="C63" s="101" t="s">
        <v>135</v>
      </c>
      <c r="D63" s="101" t="s">
        <v>268</v>
      </c>
      <c r="E63" s="101" t="s">
        <v>6</v>
      </c>
      <c r="F63" s="101">
        <v>3</v>
      </c>
      <c r="G63" s="101">
        <v>0</v>
      </c>
      <c r="H63" s="101">
        <v>0</v>
      </c>
      <c r="I63" s="101">
        <v>0</v>
      </c>
      <c r="J63" s="101">
        <v>3</v>
      </c>
      <c r="K63" s="101" t="s">
        <v>260</v>
      </c>
      <c r="L63" s="101"/>
      <c r="M63" s="101"/>
      <c r="O63" s="243">
        <v>5</v>
      </c>
      <c r="P63" s="243">
        <f>SUM(F59:F63)</f>
        <v>7</v>
      </c>
      <c r="Q63" s="243">
        <f>SUM(G59:G63)</f>
        <v>2</v>
      </c>
      <c r="R63" s="243">
        <f>SUM(H59:H63)</f>
        <v>0</v>
      </c>
      <c r="S63" s="243">
        <f>SUM(J59:J63)</f>
        <v>9</v>
      </c>
    </row>
    <row r="64" spans="1:19" x14ac:dyDescent="0.2">
      <c r="A64" s="5">
        <v>41246</v>
      </c>
      <c r="B64" s="4" t="s">
        <v>135</v>
      </c>
      <c r="C64" s="4" t="s">
        <v>135</v>
      </c>
      <c r="D64" s="4" t="s">
        <v>106</v>
      </c>
      <c r="E64" s="4" t="s">
        <v>225</v>
      </c>
      <c r="F64" s="4">
        <v>0</v>
      </c>
      <c r="G64" s="4">
        <v>1</v>
      </c>
      <c r="H64" s="4">
        <v>0</v>
      </c>
      <c r="I64" s="4">
        <v>0</v>
      </c>
      <c r="J64" s="4">
        <v>1</v>
      </c>
      <c r="K64" s="4" t="s">
        <v>107</v>
      </c>
      <c r="L64" s="4"/>
      <c r="M64" s="4"/>
    </row>
    <row r="65" spans="1:23" x14ac:dyDescent="0.2">
      <c r="A65" s="5">
        <v>41247</v>
      </c>
      <c r="B65" s="4" t="s">
        <v>135</v>
      </c>
      <c r="C65" s="4" t="s">
        <v>135</v>
      </c>
      <c r="D65" s="4" t="s">
        <v>255</v>
      </c>
      <c r="E65" s="4" t="s">
        <v>225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 t="s">
        <v>107</v>
      </c>
      <c r="L65" s="4"/>
      <c r="M65" s="4"/>
    </row>
    <row r="66" spans="1:23" x14ac:dyDescent="0.2">
      <c r="A66" s="5">
        <v>41247</v>
      </c>
      <c r="B66" s="4" t="s">
        <v>135</v>
      </c>
      <c r="C66" s="4" t="s">
        <v>135</v>
      </c>
      <c r="D66" s="4" t="s">
        <v>256</v>
      </c>
      <c r="E66" s="4" t="s">
        <v>6</v>
      </c>
      <c r="F66" s="4">
        <v>0</v>
      </c>
      <c r="G66" s="4">
        <v>2</v>
      </c>
      <c r="H66" s="4">
        <v>0</v>
      </c>
      <c r="I66" s="4">
        <v>0</v>
      </c>
      <c r="J66" s="4">
        <v>2</v>
      </c>
      <c r="K66" s="4" t="s">
        <v>258</v>
      </c>
      <c r="L66" s="4"/>
      <c r="M66" s="4"/>
    </row>
    <row r="67" spans="1:23" x14ac:dyDescent="0.2">
      <c r="A67" s="5">
        <v>41248</v>
      </c>
      <c r="B67" s="4" t="s">
        <v>135</v>
      </c>
      <c r="C67" s="4" t="s">
        <v>135</v>
      </c>
      <c r="D67" s="4" t="s">
        <v>518</v>
      </c>
      <c r="E67" s="4" t="s">
        <v>225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 t="s">
        <v>258</v>
      </c>
      <c r="L67" s="4"/>
      <c r="M67" s="4"/>
    </row>
    <row r="68" spans="1:23" x14ac:dyDescent="0.2">
      <c r="A68" s="5">
        <v>41249</v>
      </c>
      <c r="B68" s="4" t="s">
        <v>135</v>
      </c>
      <c r="C68" s="4" t="s">
        <v>135</v>
      </c>
      <c r="D68" s="4" t="s">
        <v>256</v>
      </c>
      <c r="E68" s="4" t="s">
        <v>225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 t="s">
        <v>258</v>
      </c>
      <c r="L68" s="4"/>
      <c r="M68" s="4"/>
    </row>
    <row r="69" spans="1:23" x14ac:dyDescent="0.2">
      <c r="A69" s="5">
        <v>41249</v>
      </c>
      <c r="B69" s="4" t="s">
        <v>135</v>
      </c>
      <c r="C69" s="4" t="s">
        <v>135</v>
      </c>
      <c r="D69" s="4" t="s">
        <v>678</v>
      </c>
      <c r="E69" s="4" t="s">
        <v>6</v>
      </c>
      <c r="F69" s="4">
        <v>2</v>
      </c>
      <c r="G69" s="4">
        <v>0</v>
      </c>
      <c r="H69" s="4">
        <v>0</v>
      </c>
      <c r="I69" s="4">
        <v>0</v>
      </c>
      <c r="J69" s="4">
        <v>2</v>
      </c>
      <c r="K69" s="4" t="s">
        <v>260</v>
      </c>
      <c r="L69" s="4"/>
      <c r="M69" s="4"/>
    </row>
    <row r="70" spans="1:23" ht="18" x14ac:dyDescent="0.2">
      <c r="A70" s="5">
        <v>41258</v>
      </c>
      <c r="B70" s="2" t="s">
        <v>135</v>
      </c>
      <c r="C70" s="2" t="s">
        <v>53</v>
      </c>
      <c r="D70" s="8" t="s">
        <v>463</v>
      </c>
      <c r="E70" s="4" t="s">
        <v>224</v>
      </c>
      <c r="F70" s="2">
        <v>0</v>
      </c>
      <c r="G70" s="2">
        <v>1</v>
      </c>
      <c r="H70" s="2">
        <v>0</v>
      </c>
      <c r="I70" s="2">
        <v>0</v>
      </c>
      <c r="J70" s="2">
        <v>1</v>
      </c>
      <c r="K70" s="4" t="s">
        <v>259</v>
      </c>
      <c r="L70" s="2" t="s">
        <v>464</v>
      </c>
      <c r="M70" s="4"/>
    </row>
    <row r="71" spans="1:23" x14ac:dyDescent="0.2">
      <c r="A71" s="5">
        <v>41265</v>
      </c>
      <c r="B71" s="2" t="s">
        <v>135</v>
      </c>
      <c r="C71" s="2" t="s">
        <v>135</v>
      </c>
      <c r="D71" s="2" t="s">
        <v>230</v>
      </c>
      <c r="E71" s="63" t="s">
        <v>43</v>
      </c>
      <c r="F71" s="2">
        <v>0</v>
      </c>
      <c r="G71" s="2">
        <v>0</v>
      </c>
      <c r="H71" s="2">
        <v>1</v>
      </c>
      <c r="I71" s="2">
        <v>0</v>
      </c>
      <c r="J71" s="2">
        <v>1</v>
      </c>
      <c r="K71" s="4" t="s">
        <v>229</v>
      </c>
      <c r="M71" s="4"/>
    </row>
    <row r="72" spans="1:23" s="18" customFormat="1" x14ac:dyDescent="0.2">
      <c r="A72" s="16">
        <v>41265</v>
      </c>
      <c r="B72" s="66" t="s">
        <v>135</v>
      </c>
      <c r="C72" s="66" t="s">
        <v>135</v>
      </c>
      <c r="D72" s="66" t="s">
        <v>266</v>
      </c>
      <c r="E72" s="64" t="s">
        <v>43</v>
      </c>
      <c r="F72" s="66">
        <v>0</v>
      </c>
      <c r="G72" s="66">
        <v>0</v>
      </c>
      <c r="H72" s="66">
        <v>1</v>
      </c>
      <c r="I72" s="66">
        <v>0</v>
      </c>
      <c r="J72" s="66">
        <v>1</v>
      </c>
      <c r="K72" s="15" t="s">
        <v>229</v>
      </c>
      <c r="L72" s="66"/>
      <c r="M72" s="15"/>
    </row>
    <row r="73" spans="1:23" s="37" customFormat="1" ht="16" thickBot="1" x14ac:dyDescent="0.25">
      <c r="A73" s="27">
        <v>41268</v>
      </c>
      <c r="B73" s="35" t="s">
        <v>135</v>
      </c>
      <c r="C73" s="28" t="s">
        <v>135</v>
      </c>
      <c r="D73" s="28" t="s">
        <v>566</v>
      </c>
      <c r="E73" s="35" t="s">
        <v>565</v>
      </c>
      <c r="F73" s="35">
        <v>0</v>
      </c>
      <c r="G73" s="35">
        <v>1</v>
      </c>
      <c r="H73" s="35">
        <v>0</v>
      </c>
      <c r="I73" s="35">
        <v>0</v>
      </c>
      <c r="J73" s="35">
        <v>1</v>
      </c>
      <c r="K73" s="28" t="s">
        <v>259</v>
      </c>
      <c r="L73" s="35" t="s">
        <v>567</v>
      </c>
      <c r="M73" s="65"/>
      <c r="O73" s="255">
        <v>10</v>
      </c>
      <c r="P73" s="255">
        <f>SUM(F64:F73)</f>
        <v>2</v>
      </c>
      <c r="Q73" s="255">
        <f>SUM(G64:G73)</f>
        <v>5</v>
      </c>
      <c r="R73" s="255">
        <f>SUM(H64:H73)</f>
        <v>2</v>
      </c>
      <c r="S73" s="255">
        <f>SUM(J64:J73)</f>
        <v>9</v>
      </c>
    </row>
    <row r="74" spans="1:23" s="40" customFormat="1" x14ac:dyDescent="0.2">
      <c r="A74" s="19" t="s">
        <v>127</v>
      </c>
      <c r="B74" s="20" t="s">
        <v>128</v>
      </c>
      <c r="C74" s="20" t="s">
        <v>129</v>
      </c>
      <c r="D74" s="20" t="s">
        <v>130</v>
      </c>
      <c r="E74" s="20" t="s">
        <v>132</v>
      </c>
      <c r="F74" s="20" t="s">
        <v>131</v>
      </c>
      <c r="G74" s="20" t="s">
        <v>133</v>
      </c>
      <c r="H74" s="20" t="s">
        <v>146</v>
      </c>
      <c r="I74" s="20" t="s">
        <v>12</v>
      </c>
      <c r="J74" s="20" t="s">
        <v>139</v>
      </c>
      <c r="K74" s="20" t="s">
        <v>257</v>
      </c>
      <c r="L74" s="20" t="s">
        <v>126</v>
      </c>
      <c r="M74" s="20" t="s">
        <v>134</v>
      </c>
      <c r="O74" s="1" t="s">
        <v>956</v>
      </c>
      <c r="P74" s="1" t="s">
        <v>131</v>
      </c>
      <c r="Q74" s="1" t="s">
        <v>957</v>
      </c>
      <c r="R74" s="1" t="s">
        <v>146</v>
      </c>
      <c r="S74" s="1" t="s">
        <v>139</v>
      </c>
      <c r="U74" s="1" t="s">
        <v>973</v>
      </c>
      <c r="V74" s="1" t="s">
        <v>974</v>
      </c>
      <c r="W74" s="1" t="s">
        <v>975</v>
      </c>
    </row>
    <row r="75" spans="1:23" s="40" customFormat="1" x14ac:dyDescent="0.2">
      <c r="A75" s="142" t="s">
        <v>959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O75" s="54">
        <v>38</v>
      </c>
      <c r="P75" s="54">
        <f>SUM(F76:F113)</f>
        <v>108</v>
      </c>
      <c r="Q75" s="54">
        <f>SUM(G76:G113)</f>
        <v>14</v>
      </c>
      <c r="R75" s="54">
        <f>SUM(H76:H113)</f>
        <v>20</v>
      </c>
      <c r="S75" s="54">
        <f>SUM(J76:J113)</f>
        <v>142</v>
      </c>
      <c r="U75" s="54">
        <v>76</v>
      </c>
      <c r="V75" s="54">
        <v>10</v>
      </c>
      <c r="W75" s="54">
        <v>14</v>
      </c>
    </row>
    <row r="76" spans="1:23" s="102" customFormat="1" x14ac:dyDescent="0.2">
      <c r="A76" s="204">
        <v>40936</v>
      </c>
      <c r="B76" s="101" t="s">
        <v>136</v>
      </c>
      <c r="C76" s="101" t="s">
        <v>136</v>
      </c>
      <c r="D76" s="101" t="s">
        <v>140</v>
      </c>
      <c r="E76" s="217"/>
      <c r="F76" s="101">
        <v>0</v>
      </c>
      <c r="G76" s="101">
        <v>1</v>
      </c>
      <c r="H76" s="101">
        <v>0</v>
      </c>
      <c r="I76" s="101">
        <v>0</v>
      </c>
      <c r="J76" s="101">
        <v>1</v>
      </c>
      <c r="K76" s="101" t="s">
        <v>258</v>
      </c>
      <c r="L76" s="101"/>
      <c r="M76" s="101"/>
      <c r="O76" s="243">
        <v>1</v>
      </c>
      <c r="P76" s="243">
        <f>SUM(F76)</f>
        <v>0</v>
      </c>
      <c r="Q76" s="243">
        <f>SUM(G76)</f>
        <v>1</v>
      </c>
      <c r="R76" s="243">
        <f>SUM(H76)</f>
        <v>0</v>
      </c>
      <c r="S76" s="243">
        <f>SUM(J76)</f>
        <v>1</v>
      </c>
    </row>
    <row r="77" spans="1:23" s="11" customFormat="1" x14ac:dyDescent="0.2">
      <c r="A77" s="5">
        <v>40946</v>
      </c>
      <c r="B77" s="4" t="s">
        <v>136</v>
      </c>
      <c r="C77" s="4" t="s">
        <v>136</v>
      </c>
      <c r="D77" s="4" t="s">
        <v>226</v>
      </c>
      <c r="E77" s="63" t="s">
        <v>43</v>
      </c>
      <c r="F77" s="4">
        <v>0</v>
      </c>
      <c r="G77" s="4">
        <v>2</v>
      </c>
      <c r="H77" s="4">
        <v>1</v>
      </c>
      <c r="I77" s="4">
        <v>0</v>
      </c>
      <c r="J77" s="4">
        <v>3</v>
      </c>
      <c r="K77" s="4" t="s">
        <v>258</v>
      </c>
      <c r="L77" s="4"/>
      <c r="M77" s="4"/>
      <c r="O77" s="69"/>
      <c r="P77" s="69"/>
      <c r="Q77" s="69"/>
      <c r="R77" s="69"/>
      <c r="S77" s="69"/>
    </row>
    <row r="78" spans="1:23" s="11" customFormat="1" x14ac:dyDescent="0.2">
      <c r="A78" s="5">
        <v>40953</v>
      </c>
      <c r="B78" s="4" t="s">
        <v>136</v>
      </c>
      <c r="C78" s="4" t="s">
        <v>136</v>
      </c>
      <c r="D78" s="4" t="s">
        <v>584</v>
      </c>
      <c r="E78" s="4" t="s">
        <v>225</v>
      </c>
      <c r="F78" s="4">
        <v>0</v>
      </c>
      <c r="G78" s="4">
        <v>1</v>
      </c>
      <c r="H78" s="4">
        <v>0</v>
      </c>
      <c r="I78" s="4">
        <v>0</v>
      </c>
      <c r="J78" s="4">
        <v>1</v>
      </c>
      <c r="K78" s="4" t="s">
        <v>262</v>
      </c>
      <c r="L78" s="4"/>
      <c r="M78" s="4"/>
      <c r="O78" s="69"/>
      <c r="P78" s="69"/>
      <c r="Q78" s="69"/>
      <c r="R78" s="69"/>
      <c r="S78" s="69"/>
    </row>
    <row r="79" spans="1:23" s="11" customFormat="1" x14ac:dyDescent="0.2">
      <c r="A79" s="5">
        <v>40964</v>
      </c>
      <c r="B79" s="4" t="s">
        <v>136</v>
      </c>
      <c r="C79" s="4" t="s">
        <v>136</v>
      </c>
      <c r="D79" s="4" t="s">
        <v>140</v>
      </c>
      <c r="E79" s="4" t="s">
        <v>6</v>
      </c>
      <c r="F79" s="4">
        <v>0</v>
      </c>
      <c r="G79" s="4">
        <v>1</v>
      </c>
      <c r="H79" s="4">
        <v>0</v>
      </c>
      <c r="I79" s="4">
        <v>0</v>
      </c>
      <c r="J79" s="4">
        <v>1</v>
      </c>
      <c r="K79" s="4" t="s">
        <v>258</v>
      </c>
      <c r="L79" s="4"/>
      <c r="M79" s="4"/>
      <c r="O79" s="69"/>
      <c r="P79" s="69"/>
      <c r="Q79" s="69"/>
      <c r="R79" s="69"/>
      <c r="S79" s="69"/>
    </row>
    <row r="80" spans="1:23" s="11" customFormat="1" x14ac:dyDescent="0.2">
      <c r="A80" s="5">
        <v>40965</v>
      </c>
      <c r="B80" s="4" t="s">
        <v>136</v>
      </c>
      <c r="C80" s="4"/>
      <c r="D80" s="4" t="s">
        <v>539</v>
      </c>
      <c r="E80" s="4" t="s">
        <v>6</v>
      </c>
      <c r="F80" s="4">
        <v>2</v>
      </c>
      <c r="G80" s="4">
        <v>0</v>
      </c>
      <c r="H80" s="4">
        <v>0</v>
      </c>
      <c r="I80" s="4">
        <v>0</v>
      </c>
      <c r="J80" s="4">
        <v>2</v>
      </c>
      <c r="K80" s="4" t="s">
        <v>108</v>
      </c>
      <c r="L80" s="41"/>
      <c r="M80" s="4"/>
      <c r="O80" s="69"/>
      <c r="P80" s="69"/>
      <c r="Q80" s="69"/>
      <c r="R80" s="69"/>
      <c r="S80" s="69"/>
    </row>
    <row r="81" spans="1:19" s="205" customFormat="1" x14ac:dyDescent="0.2">
      <c r="A81" s="204">
        <v>40968</v>
      </c>
      <c r="B81" s="101" t="s">
        <v>136</v>
      </c>
      <c r="C81" s="101" t="s">
        <v>136</v>
      </c>
      <c r="D81" s="121" t="s">
        <v>467</v>
      </c>
      <c r="E81" s="101" t="s">
        <v>224</v>
      </c>
      <c r="F81" s="101">
        <v>1</v>
      </c>
      <c r="G81" s="237">
        <v>0</v>
      </c>
      <c r="H81" s="237">
        <v>0</v>
      </c>
      <c r="I81" s="237">
        <v>0</v>
      </c>
      <c r="J81" s="237">
        <v>1</v>
      </c>
      <c r="K81" s="101" t="s">
        <v>264</v>
      </c>
      <c r="L81" s="101"/>
      <c r="M81" s="101"/>
      <c r="O81" s="244">
        <v>5</v>
      </c>
      <c r="P81" s="244">
        <f>SUM(G77:G81)</f>
        <v>4</v>
      </c>
      <c r="Q81" s="244">
        <f>SUM(G77:G81)</f>
        <v>4</v>
      </c>
      <c r="R81" s="244">
        <f>SUM(H77:H81)</f>
        <v>1</v>
      </c>
      <c r="S81" s="244">
        <f>SUM(J77:J81)</f>
        <v>8</v>
      </c>
    </row>
    <row r="82" spans="1:19" s="215" customFormat="1" x14ac:dyDescent="0.2">
      <c r="A82" s="212">
        <v>40984</v>
      </c>
      <c r="B82" s="213" t="s">
        <v>136</v>
      </c>
      <c r="C82" s="213" t="s">
        <v>13</v>
      </c>
      <c r="D82" s="213" t="s">
        <v>290</v>
      </c>
      <c r="E82" s="213" t="s">
        <v>6</v>
      </c>
      <c r="F82" s="213">
        <v>10</v>
      </c>
      <c r="G82" s="256">
        <v>0</v>
      </c>
      <c r="H82" s="256">
        <v>0</v>
      </c>
      <c r="I82" s="256">
        <v>0</v>
      </c>
      <c r="J82" s="256">
        <v>10</v>
      </c>
      <c r="K82" s="213" t="s">
        <v>260</v>
      </c>
      <c r="L82" s="213" t="s">
        <v>291</v>
      </c>
      <c r="M82" s="213"/>
      <c r="O82" s="257">
        <v>1</v>
      </c>
      <c r="P82" s="257">
        <f>SUM(F82)</f>
        <v>10</v>
      </c>
      <c r="Q82" s="257">
        <f>SUM(G82)</f>
        <v>0</v>
      </c>
      <c r="R82" s="257">
        <f>SUM(H82)</f>
        <v>0</v>
      </c>
      <c r="S82" s="257">
        <f>SUM(J82)</f>
        <v>10</v>
      </c>
    </row>
    <row r="83" spans="1:19" x14ac:dyDescent="0.2">
      <c r="A83" s="5">
        <v>41000</v>
      </c>
      <c r="B83" s="4" t="s">
        <v>136</v>
      </c>
      <c r="C83" s="4" t="s">
        <v>136</v>
      </c>
      <c r="D83" s="4" t="s">
        <v>236</v>
      </c>
      <c r="E83" s="63" t="s">
        <v>325</v>
      </c>
      <c r="F83" s="4">
        <v>0</v>
      </c>
      <c r="G83" s="7">
        <v>0</v>
      </c>
      <c r="H83" s="7">
        <v>1</v>
      </c>
      <c r="I83" s="7">
        <v>0</v>
      </c>
      <c r="J83" s="7">
        <v>1</v>
      </c>
      <c r="K83" s="4" t="s">
        <v>108</v>
      </c>
      <c r="L83" s="4"/>
      <c r="M83" s="4"/>
      <c r="O83" s="49"/>
      <c r="P83" s="49"/>
      <c r="Q83" s="49"/>
      <c r="R83" s="49"/>
      <c r="S83" s="49"/>
    </row>
    <row r="84" spans="1:19" x14ac:dyDescent="0.2">
      <c r="A84" s="5">
        <v>41001</v>
      </c>
      <c r="B84" s="4" t="s">
        <v>136</v>
      </c>
      <c r="C84" s="4" t="s">
        <v>136</v>
      </c>
      <c r="D84" s="4" t="s">
        <v>525</v>
      </c>
      <c r="E84" s="4" t="s">
        <v>529</v>
      </c>
      <c r="F84" s="4">
        <v>1</v>
      </c>
      <c r="G84" s="7">
        <v>1</v>
      </c>
      <c r="H84" s="7">
        <v>0</v>
      </c>
      <c r="I84" s="7">
        <v>0</v>
      </c>
      <c r="J84" s="7">
        <v>2</v>
      </c>
      <c r="K84" s="4" t="s">
        <v>526</v>
      </c>
      <c r="L84" s="4" t="s">
        <v>527</v>
      </c>
      <c r="M84" s="4"/>
      <c r="O84" s="49"/>
      <c r="P84" s="49"/>
      <c r="Q84" s="49"/>
      <c r="R84" s="49"/>
      <c r="S84" s="49"/>
    </row>
    <row r="85" spans="1:19" s="11" customFormat="1" x14ac:dyDescent="0.2">
      <c r="A85" s="5">
        <v>41007</v>
      </c>
      <c r="B85" s="4" t="s">
        <v>136</v>
      </c>
      <c r="C85" s="4" t="s">
        <v>136</v>
      </c>
      <c r="D85" s="4" t="s">
        <v>199</v>
      </c>
      <c r="E85" s="63" t="s">
        <v>43</v>
      </c>
      <c r="F85" s="4">
        <v>38</v>
      </c>
      <c r="G85" s="7">
        <v>0</v>
      </c>
      <c r="H85" s="7">
        <v>1</v>
      </c>
      <c r="I85" s="7">
        <v>0</v>
      </c>
      <c r="J85" s="7">
        <v>39</v>
      </c>
      <c r="K85" s="4" t="s">
        <v>260</v>
      </c>
      <c r="L85" s="4"/>
      <c r="M85" s="4"/>
      <c r="O85" s="69"/>
      <c r="P85" s="69"/>
      <c r="Q85" s="69"/>
      <c r="R85" s="69"/>
      <c r="S85" s="69"/>
    </row>
    <row r="86" spans="1:19" s="11" customFormat="1" x14ac:dyDescent="0.2">
      <c r="A86" s="5">
        <v>41013</v>
      </c>
      <c r="B86" s="4" t="s">
        <v>136</v>
      </c>
      <c r="C86" s="4" t="s">
        <v>136</v>
      </c>
      <c r="D86" s="24" t="s">
        <v>468</v>
      </c>
      <c r="E86" s="4" t="s">
        <v>81</v>
      </c>
      <c r="F86" s="4">
        <v>0</v>
      </c>
      <c r="G86" s="7">
        <v>0</v>
      </c>
      <c r="H86" s="7">
        <v>0</v>
      </c>
      <c r="I86" s="7">
        <v>0</v>
      </c>
      <c r="J86" s="7">
        <v>0</v>
      </c>
      <c r="K86" s="4" t="s">
        <v>258</v>
      </c>
      <c r="L86" s="4"/>
      <c r="M86" s="4"/>
      <c r="O86" s="69"/>
      <c r="P86" s="69"/>
      <c r="Q86" s="69"/>
      <c r="R86" s="69"/>
      <c r="S86" s="69"/>
    </row>
    <row r="87" spans="1:19" x14ac:dyDescent="0.2">
      <c r="A87" s="5">
        <v>41025</v>
      </c>
      <c r="B87" s="4" t="s">
        <v>136</v>
      </c>
      <c r="C87" s="4" t="s">
        <v>136</v>
      </c>
      <c r="D87" s="4" t="s">
        <v>265</v>
      </c>
      <c r="E87" s="63" t="s">
        <v>292</v>
      </c>
      <c r="F87" s="4">
        <v>4</v>
      </c>
      <c r="G87" s="7">
        <v>0</v>
      </c>
      <c r="H87" s="7">
        <v>0</v>
      </c>
      <c r="I87" s="7">
        <v>0</v>
      </c>
      <c r="J87" s="7">
        <v>4</v>
      </c>
      <c r="K87" s="4" t="s">
        <v>229</v>
      </c>
      <c r="L87" s="4"/>
      <c r="M87" s="4"/>
      <c r="O87" s="49"/>
      <c r="P87" s="49"/>
      <c r="Q87" s="49"/>
      <c r="R87" s="49"/>
      <c r="S87" s="49"/>
    </row>
    <row r="88" spans="1:19" x14ac:dyDescent="0.2">
      <c r="A88" s="5">
        <v>41025</v>
      </c>
      <c r="B88" s="4" t="s">
        <v>136</v>
      </c>
      <c r="C88" s="4" t="s">
        <v>136</v>
      </c>
      <c r="D88" s="4" t="s">
        <v>236</v>
      </c>
      <c r="E88" s="4" t="s">
        <v>293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 t="s">
        <v>108</v>
      </c>
      <c r="L88" s="4"/>
      <c r="M88" s="4"/>
      <c r="O88" s="49"/>
      <c r="P88" s="49"/>
      <c r="Q88" s="49"/>
      <c r="R88" s="49"/>
      <c r="S88" s="49"/>
    </row>
    <row r="89" spans="1:19" s="102" customFormat="1" x14ac:dyDescent="0.2">
      <c r="A89" s="204">
        <v>41026</v>
      </c>
      <c r="B89" s="101" t="s">
        <v>136</v>
      </c>
      <c r="C89" s="101" t="s">
        <v>136</v>
      </c>
      <c r="D89" s="101" t="s">
        <v>447</v>
      </c>
      <c r="E89" s="101" t="s">
        <v>406</v>
      </c>
      <c r="F89" s="101">
        <v>0</v>
      </c>
      <c r="G89" s="101">
        <v>1</v>
      </c>
      <c r="H89" s="101">
        <v>0</v>
      </c>
      <c r="I89" s="101">
        <v>0</v>
      </c>
      <c r="J89" s="101">
        <v>1</v>
      </c>
      <c r="K89" s="101" t="s">
        <v>258</v>
      </c>
      <c r="L89" s="101"/>
      <c r="M89" s="101"/>
      <c r="O89" s="243">
        <v>7</v>
      </c>
      <c r="P89" s="243">
        <f>SUM(F83:F89)</f>
        <v>43</v>
      </c>
      <c r="Q89" s="243">
        <f>SUM(G83:G89)</f>
        <v>2</v>
      </c>
      <c r="R89" s="243">
        <f>SUM(H83:H89)</f>
        <v>2</v>
      </c>
      <c r="S89" s="243">
        <f>SUM(J83:J89)</f>
        <v>47</v>
      </c>
    </row>
    <row r="90" spans="1:19" x14ac:dyDescent="0.2">
      <c r="A90" s="5">
        <v>41040</v>
      </c>
      <c r="B90" s="4" t="s">
        <v>136</v>
      </c>
      <c r="C90" s="4" t="s">
        <v>136</v>
      </c>
      <c r="D90" s="24" t="s">
        <v>466</v>
      </c>
      <c r="E90" s="4" t="s">
        <v>224</v>
      </c>
      <c r="F90" s="4">
        <v>1</v>
      </c>
      <c r="G90" s="4">
        <v>1</v>
      </c>
      <c r="H90" s="4">
        <v>0</v>
      </c>
      <c r="I90" s="4">
        <v>0</v>
      </c>
      <c r="J90" s="4">
        <v>2</v>
      </c>
      <c r="K90" s="4" t="s">
        <v>186</v>
      </c>
      <c r="L90" s="4"/>
      <c r="M90" s="4"/>
      <c r="O90" s="49"/>
      <c r="P90" s="49"/>
      <c r="Q90" s="49"/>
      <c r="R90" s="49"/>
      <c r="S90" s="49"/>
    </row>
    <row r="91" spans="1:19" x14ac:dyDescent="0.2">
      <c r="A91" s="5">
        <v>41041</v>
      </c>
      <c r="B91" s="4" t="s">
        <v>136</v>
      </c>
      <c r="C91" s="4" t="s">
        <v>136</v>
      </c>
      <c r="D91" s="4" t="s">
        <v>33</v>
      </c>
      <c r="E91" s="4" t="s">
        <v>6</v>
      </c>
      <c r="F91" s="4">
        <v>0</v>
      </c>
      <c r="G91" s="4">
        <v>1</v>
      </c>
      <c r="H91" s="4">
        <v>1</v>
      </c>
      <c r="I91" s="4">
        <v>0</v>
      </c>
      <c r="J91" s="4">
        <v>2</v>
      </c>
      <c r="K91" s="4" t="s">
        <v>258</v>
      </c>
      <c r="L91" s="4"/>
      <c r="M91" s="4"/>
      <c r="O91" s="49"/>
      <c r="P91" s="49"/>
      <c r="Q91" s="49"/>
      <c r="R91" s="49"/>
      <c r="S91" s="49"/>
    </row>
    <row r="92" spans="1:19" s="102" customFormat="1" x14ac:dyDescent="0.2">
      <c r="A92" s="204">
        <v>41058</v>
      </c>
      <c r="B92" s="101" t="s">
        <v>136</v>
      </c>
      <c r="C92" s="101" t="s">
        <v>136</v>
      </c>
      <c r="D92" s="101" t="s">
        <v>236</v>
      </c>
      <c r="E92" s="101" t="s">
        <v>294</v>
      </c>
      <c r="F92" s="101">
        <v>0</v>
      </c>
      <c r="G92" s="101">
        <v>0</v>
      </c>
      <c r="H92" s="101">
        <v>0</v>
      </c>
      <c r="I92" s="101">
        <v>0</v>
      </c>
      <c r="J92" s="101">
        <v>0</v>
      </c>
      <c r="K92" s="101" t="s">
        <v>108</v>
      </c>
      <c r="L92" s="101" t="s">
        <v>295</v>
      </c>
      <c r="M92" s="101"/>
      <c r="O92" s="243">
        <v>3</v>
      </c>
      <c r="P92" s="243">
        <f>SUM(F90:F92)</f>
        <v>1</v>
      </c>
      <c r="Q92" s="243">
        <f>SUM(G90:G92)</f>
        <v>2</v>
      </c>
      <c r="R92" s="243">
        <f>SUM(H90:H92)</f>
        <v>1</v>
      </c>
      <c r="S92" s="243">
        <f>SUM(J90:J92)</f>
        <v>4</v>
      </c>
    </row>
    <row r="93" spans="1:19" x14ac:dyDescent="0.2">
      <c r="A93" s="5">
        <v>41069</v>
      </c>
      <c r="B93" s="4" t="s">
        <v>136</v>
      </c>
      <c r="C93" s="4" t="s">
        <v>14</v>
      </c>
      <c r="D93" s="4" t="s">
        <v>40</v>
      </c>
      <c r="E93" s="4" t="s">
        <v>6</v>
      </c>
      <c r="F93" s="4">
        <v>0</v>
      </c>
      <c r="G93" s="4">
        <v>1</v>
      </c>
      <c r="H93" s="4">
        <v>0</v>
      </c>
      <c r="I93" s="4">
        <v>0</v>
      </c>
      <c r="J93" s="4">
        <v>1</v>
      </c>
      <c r="K93" s="4" t="s">
        <v>185</v>
      </c>
      <c r="L93" s="4"/>
      <c r="M93" s="4"/>
      <c r="O93" s="49"/>
      <c r="P93" s="49"/>
      <c r="Q93" s="49"/>
      <c r="R93" s="49"/>
      <c r="S93" s="49"/>
    </row>
    <row r="94" spans="1:19" s="11" customFormat="1" x14ac:dyDescent="0.2">
      <c r="A94" s="5">
        <v>41077</v>
      </c>
      <c r="B94" s="4" t="s">
        <v>136</v>
      </c>
      <c r="C94" s="4" t="s">
        <v>37</v>
      </c>
      <c r="D94" s="4" t="s">
        <v>564</v>
      </c>
      <c r="E94" s="63" t="s">
        <v>43</v>
      </c>
      <c r="F94" s="4">
        <v>3</v>
      </c>
      <c r="G94" s="4">
        <v>0</v>
      </c>
      <c r="H94" s="4">
        <v>1</v>
      </c>
      <c r="I94" s="4">
        <v>0</v>
      </c>
      <c r="J94" s="4">
        <v>4</v>
      </c>
      <c r="K94" s="4" t="s">
        <v>260</v>
      </c>
      <c r="L94" s="4" t="s">
        <v>251</v>
      </c>
      <c r="M94" s="4"/>
      <c r="O94" s="69"/>
      <c r="P94" s="69"/>
      <c r="Q94" s="69"/>
      <c r="R94" s="69"/>
      <c r="S94" s="69"/>
    </row>
    <row r="95" spans="1:19" s="11" customFormat="1" x14ac:dyDescent="0.2">
      <c r="A95" s="5">
        <v>41077</v>
      </c>
      <c r="B95" s="4" t="s">
        <v>136</v>
      </c>
      <c r="C95" s="4" t="s">
        <v>37</v>
      </c>
      <c r="D95" s="4" t="s">
        <v>148</v>
      </c>
      <c r="E95" s="63" t="s">
        <v>43</v>
      </c>
      <c r="F95" s="4">
        <v>10</v>
      </c>
      <c r="G95" s="4">
        <v>0</v>
      </c>
      <c r="H95" s="4">
        <v>1</v>
      </c>
      <c r="I95" s="4">
        <v>0</v>
      </c>
      <c r="J95" s="4">
        <v>11</v>
      </c>
      <c r="K95" s="4" t="s">
        <v>260</v>
      </c>
      <c r="L95" s="4" t="s">
        <v>252</v>
      </c>
      <c r="M95" s="4"/>
      <c r="O95" s="69"/>
      <c r="P95" s="69"/>
      <c r="Q95" s="69"/>
      <c r="R95" s="69"/>
      <c r="S95" s="69"/>
    </row>
    <row r="96" spans="1:19" s="205" customFormat="1" x14ac:dyDescent="0.2">
      <c r="A96" s="204">
        <v>41077</v>
      </c>
      <c r="B96" s="101" t="s">
        <v>136</v>
      </c>
      <c r="C96" s="101" t="s">
        <v>38</v>
      </c>
      <c r="D96" s="101" t="s">
        <v>149</v>
      </c>
      <c r="E96" s="236" t="s">
        <v>43</v>
      </c>
      <c r="F96" s="101">
        <v>9</v>
      </c>
      <c r="G96" s="101">
        <v>1</v>
      </c>
      <c r="H96" s="101">
        <v>1</v>
      </c>
      <c r="I96" s="101">
        <v>0</v>
      </c>
      <c r="J96" s="101">
        <v>11</v>
      </c>
      <c r="K96" s="101" t="s">
        <v>260</v>
      </c>
      <c r="L96" s="101" t="s">
        <v>250</v>
      </c>
      <c r="M96" s="101"/>
      <c r="O96" s="243">
        <v>4</v>
      </c>
      <c r="P96" s="244">
        <f>SUM(F93:F96)</f>
        <v>22</v>
      </c>
      <c r="Q96" s="244">
        <f>SUM(G93:G96)</f>
        <v>2</v>
      </c>
      <c r="R96" s="244">
        <f>SUM(H93:H96)</f>
        <v>3</v>
      </c>
      <c r="S96" s="244">
        <f>SUM(J93:J96)</f>
        <v>27</v>
      </c>
    </row>
    <row r="97" spans="1:19" x14ac:dyDescent="0.2">
      <c r="A97" s="5">
        <v>41105</v>
      </c>
      <c r="B97" s="4" t="s">
        <v>136</v>
      </c>
      <c r="C97" s="4" t="s">
        <v>136</v>
      </c>
      <c r="D97" s="4" t="s">
        <v>334</v>
      </c>
      <c r="E97" s="4" t="s">
        <v>224</v>
      </c>
      <c r="F97" s="4">
        <v>0</v>
      </c>
      <c r="G97" s="4">
        <v>1</v>
      </c>
      <c r="H97" s="4">
        <v>0</v>
      </c>
      <c r="I97" s="4">
        <v>0</v>
      </c>
      <c r="J97" s="4">
        <v>1</v>
      </c>
      <c r="K97" s="4" t="s">
        <v>259</v>
      </c>
      <c r="L97" s="4"/>
      <c r="M97" s="4"/>
      <c r="O97" s="49"/>
      <c r="P97" s="49"/>
      <c r="Q97" s="49"/>
      <c r="R97" s="49"/>
      <c r="S97" s="49"/>
    </row>
    <row r="98" spans="1:19" x14ac:dyDescent="0.2">
      <c r="A98" s="5">
        <v>41112</v>
      </c>
      <c r="B98" s="4" t="s">
        <v>136</v>
      </c>
      <c r="C98" s="4" t="s">
        <v>136</v>
      </c>
      <c r="D98" s="24" t="s">
        <v>465</v>
      </c>
      <c r="E98" s="4" t="s">
        <v>224</v>
      </c>
      <c r="F98" s="4">
        <v>1</v>
      </c>
      <c r="G98" s="4">
        <v>0</v>
      </c>
      <c r="H98" s="4">
        <v>0</v>
      </c>
      <c r="I98" s="4">
        <v>0</v>
      </c>
      <c r="J98" s="4">
        <v>1</v>
      </c>
      <c r="K98" s="4" t="s">
        <v>259</v>
      </c>
      <c r="L98" s="4"/>
      <c r="M98" s="4"/>
      <c r="O98" s="49"/>
      <c r="P98" s="49"/>
      <c r="Q98" s="49"/>
      <c r="R98" s="49"/>
      <c r="S98" s="49"/>
    </row>
    <row r="99" spans="1:19" s="102" customFormat="1" x14ac:dyDescent="0.2">
      <c r="A99" s="204">
        <v>41120</v>
      </c>
      <c r="B99" s="101" t="s">
        <v>136</v>
      </c>
      <c r="C99" s="101" t="s">
        <v>37</v>
      </c>
      <c r="D99" s="101" t="s">
        <v>296</v>
      </c>
      <c r="E99" s="101" t="s">
        <v>81</v>
      </c>
      <c r="F99" s="101">
        <v>1</v>
      </c>
      <c r="G99" s="101">
        <v>0</v>
      </c>
      <c r="H99" s="101">
        <v>0</v>
      </c>
      <c r="I99" s="101">
        <v>0</v>
      </c>
      <c r="J99" s="101">
        <v>1</v>
      </c>
      <c r="K99" s="101" t="s">
        <v>259</v>
      </c>
      <c r="L99" s="101"/>
      <c r="M99" s="101"/>
      <c r="O99" s="243">
        <v>3</v>
      </c>
      <c r="P99" s="243">
        <f>SUM(F97:F99)</f>
        <v>2</v>
      </c>
      <c r="Q99" s="243">
        <f>SUM(G97:G99)</f>
        <v>1</v>
      </c>
      <c r="R99" s="243">
        <f>SUM(H97:H99)</f>
        <v>0</v>
      </c>
      <c r="S99" s="243">
        <f>SUM(J97:J99)</f>
        <v>3</v>
      </c>
    </row>
    <row r="100" spans="1:19" x14ac:dyDescent="0.2">
      <c r="A100" s="5">
        <v>41123</v>
      </c>
      <c r="B100" s="4" t="s">
        <v>136</v>
      </c>
      <c r="C100" s="4" t="s">
        <v>136</v>
      </c>
      <c r="D100" s="24" t="s">
        <v>628</v>
      </c>
      <c r="E100" s="63" t="s">
        <v>282</v>
      </c>
      <c r="F100" s="4">
        <v>0</v>
      </c>
      <c r="G100" s="4">
        <v>0</v>
      </c>
      <c r="H100" s="4">
        <v>1</v>
      </c>
      <c r="I100" s="4">
        <v>0</v>
      </c>
      <c r="J100" s="4">
        <v>1</v>
      </c>
      <c r="K100" s="4" t="s">
        <v>186</v>
      </c>
      <c r="L100" s="4"/>
      <c r="M100" s="4"/>
      <c r="O100" s="49"/>
      <c r="P100" s="49"/>
      <c r="Q100" s="49"/>
      <c r="R100" s="49"/>
      <c r="S100" s="49"/>
    </row>
    <row r="101" spans="1:19" s="102" customFormat="1" x14ac:dyDescent="0.2">
      <c r="A101" s="204">
        <v>41135</v>
      </c>
      <c r="B101" s="101" t="s">
        <v>136</v>
      </c>
      <c r="C101" s="101" t="s">
        <v>136</v>
      </c>
      <c r="D101" s="101" t="s">
        <v>236</v>
      </c>
      <c r="E101" s="101" t="s">
        <v>225</v>
      </c>
      <c r="F101" s="101">
        <v>1</v>
      </c>
      <c r="G101" s="101">
        <v>0</v>
      </c>
      <c r="H101" s="101">
        <v>2</v>
      </c>
      <c r="I101" s="101">
        <v>0</v>
      </c>
      <c r="J101" s="101">
        <v>3</v>
      </c>
      <c r="K101" s="101" t="s">
        <v>108</v>
      </c>
      <c r="L101" s="101" t="s">
        <v>297</v>
      </c>
      <c r="M101" s="101"/>
      <c r="O101" s="243">
        <v>2</v>
      </c>
      <c r="P101" s="243">
        <f>SUM(F100:F101)</f>
        <v>1</v>
      </c>
      <c r="Q101" s="243">
        <f>SUM(G100:G101)</f>
        <v>0</v>
      </c>
      <c r="R101" s="243">
        <f>SUM(H100:H101)</f>
        <v>3</v>
      </c>
      <c r="S101" s="243">
        <f>SUM(J100:J101)</f>
        <v>4</v>
      </c>
    </row>
    <row r="102" spans="1:19" x14ac:dyDescent="0.2">
      <c r="A102" s="5">
        <v>41165</v>
      </c>
      <c r="B102" s="4" t="s">
        <v>136</v>
      </c>
      <c r="C102" s="4" t="s">
        <v>37</v>
      </c>
      <c r="D102" s="4" t="s">
        <v>124</v>
      </c>
      <c r="E102" s="4" t="s">
        <v>162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 t="s">
        <v>229</v>
      </c>
      <c r="L102" s="4"/>
      <c r="M102" s="4"/>
      <c r="O102" s="49"/>
      <c r="P102" s="49"/>
      <c r="Q102" s="49"/>
      <c r="R102" s="49"/>
      <c r="S102" s="49"/>
    </row>
    <row r="103" spans="1:19" x14ac:dyDescent="0.2">
      <c r="A103" s="5">
        <v>41167</v>
      </c>
      <c r="B103" s="4" t="s">
        <v>136</v>
      </c>
      <c r="C103" s="4" t="s">
        <v>136</v>
      </c>
      <c r="D103" s="4" t="s">
        <v>389</v>
      </c>
      <c r="E103" s="4" t="s">
        <v>6</v>
      </c>
      <c r="F103" s="4">
        <v>3</v>
      </c>
      <c r="G103" s="4">
        <v>0</v>
      </c>
      <c r="H103" s="4">
        <v>0</v>
      </c>
      <c r="I103" s="4">
        <v>0</v>
      </c>
      <c r="J103" s="4">
        <v>3</v>
      </c>
      <c r="K103" s="4" t="s">
        <v>260</v>
      </c>
      <c r="L103" s="4" t="s">
        <v>298</v>
      </c>
      <c r="M103" s="4"/>
      <c r="O103" s="49"/>
      <c r="P103" s="49"/>
      <c r="Q103" s="49"/>
      <c r="R103" s="49"/>
      <c r="S103" s="49"/>
    </row>
    <row r="104" spans="1:19" x14ac:dyDescent="0.2">
      <c r="A104" s="5">
        <v>41174</v>
      </c>
      <c r="B104" s="4" t="s">
        <v>136</v>
      </c>
      <c r="C104" s="4" t="s">
        <v>136</v>
      </c>
      <c r="D104" s="24" t="s">
        <v>461</v>
      </c>
      <c r="E104" s="4" t="s">
        <v>224</v>
      </c>
      <c r="F104" s="4">
        <v>1</v>
      </c>
      <c r="G104" s="4">
        <v>0</v>
      </c>
      <c r="H104" s="4">
        <v>0</v>
      </c>
      <c r="I104" s="4">
        <v>0</v>
      </c>
      <c r="J104" s="4">
        <v>1</v>
      </c>
      <c r="K104" s="4" t="s">
        <v>460</v>
      </c>
      <c r="L104" s="4"/>
      <c r="M104" s="4"/>
      <c r="O104" s="49"/>
      <c r="P104" s="49"/>
      <c r="Q104" s="49"/>
      <c r="R104" s="49"/>
      <c r="S104" s="49"/>
    </row>
    <row r="105" spans="1:19" s="102" customFormat="1" x14ac:dyDescent="0.2">
      <c r="A105" s="204">
        <v>41182</v>
      </c>
      <c r="B105" s="101" t="s">
        <v>136</v>
      </c>
      <c r="C105" s="101" t="s">
        <v>37</v>
      </c>
      <c r="D105" s="101" t="s">
        <v>299</v>
      </c>
      <c r="E105" s="101" t="s">
        <v>225</v>
      </c>
      <c r="F105" s="101">
        <v>0</v>
      </c>
      <c r="G105" s="101">
        <v>0</v>
      </c>
      <c r="H105" s="101">
        <v>2</v>
      </c>
      <c r="I105" s="101">
        <v>0</v>
      </c>
      <c r="J105" s="101">
        <v>2</v>
      </c>
      <c r="K105" s="101" t="s">
        <v>300</v>
      </c>
      <c r="L105" s="101" t="s">
        <v>301</v>
      </c>
      <c r="M105" s="101"/>
      <c r="O105" s="243">
        <v>4</v>
      </c>
      <c r="P105" s="243">
        <f>SUM(F102:F105)</f>
        <v>4</v>
      </c>
      <c r="Q105" s="243">
        <f>SUM(G102:G105)</f>
        <v>0</v>
      </c>
      <c r="R105" s="243">
        <f>SUM(H102:H105)</f>
        <v>2</v>
      </c>
      <c r="S105" s="243">
        <f>SUM(J102:J105)</f>
        <v>6</v>
      </c>
    </row>
    <row r="106" spans="1:19" x14ac:dyDescent="0.2">
      <c r="A106" s="5">
        <v>41185</v>
      </c>
      <c r="B106" s="4" t="s">
        <v>136</v>
      </c>
      <c r="C106" s="4" t="s">
        <v>37</v>
      </c>
      <c r="D106" s="4" t="s">
        <v>183</v>
      </c>
      <c r="E106" s="4" t="s">
        <v>225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 t="s">
        <v>194</v>
      </c>
      <c r="L106" s="4"/>
      <c r="M106" s="4"/>
      <c r="O106" s="49"/>
      <c r="P106" s="49"/>
      <c r="Q106" s="49"/>
      <c r="R106" s="49"/>
      <c r="S106" s="49"/>
    </row>
    <row r="107" spans="1:19" x14ac:dyDescent="0.2">
      <c r="A107" s="5">
        <v>41185</v>
      </c>
      <c r="B107" s="4" t="s">
        <v>136</v>
      </c>
      <c r="C107" s="4" t="s">
        <v>37</v>
      </c>
      <c r="D107" s="4" t="s">
        <v>473</v>
      </c>
      <c r="E107" s="4" t="s">
        <v>6</v>
      </c>
      <c r="F107" s="4">
        <v>0</v>
      </c>
      <c r="G107" s="4">
        <v>1</v>
      </c>
      <c r="H107" s="4">
        <v>0</v>
      </c>
      <c r="I107" s="4">
        <v>0</v>
      </c>
      <c r="J107" s="4">
        <v>1</v>
      </c>
      <c r="K107" s="4" t="s">
        <v>258</v>
      </c>
      <c r="L107" s="4"/>
      <c r="M107" s="4"/>
      <c r="O107" s="49"/>
      <c r="P107" s="49"/>
      <c r="Q107" s="49"/>
      <c r="R107" s="49"/>
      <c r="S107" s="49"/>
    </row>
    <row r="108" spans="1:19" x14ac:dyDescent="0.2">
      <c r="A108" s="5">
        <v>41188</v>
      </c>
      <c r="B108" s="4" t="s">
        <v>136</v>
      </c>
      <c r="C108" s="4" t="s">
        <v>37</v>
      </c>
      <c r="D108" s="4" t="s">
        <v>97</v>
      </c>
      <c r="E108" s="4" t="s">
        <v>6</v>
      </c>
      <c r="F108" s="4">
        <v>2</v>
      </c>
      <c r="G108" s="4">
        <v>0</v>
      </c>
      <c r="H108" s="4">
        <v>0</v>
      </c>
      <c r="I108" s="4">
        <v>0</v>
      </c>
      <c r="J108" s="4">
        <v>2</v>
      </c>
      <c r="K108" s="4" t="s">
        <v>98</v>
      </c>
      <c r="L108" s="4"/>
      <c r="M108" s="4"/>
      <c r="O108" s="49"/>
      <c r="P108" s="49"/>
      <c r="Q108" s="49"/>
      <c r="R108" s="49"/>
      <c r="S108" s="49"/>
    </row>
    <row r="109" spans="1:19" s="102" customFormat="1" x14ac:dyDescent="0.2">
      <c r="A109" s="204">
        <v>41210</v>
      </c>
      <c r="B109" s="101" t="s">
        <v>136</v>
      </c>
      <c r="C109" s="101" t="s">
        <v>136</v>
      </c>
      <c r="D109" s="101" t="s">
        <v>62</v>
      </c>
      <c r="E109" s="236" t="s">
        <v>43</v>
      </c>
      <c r="F109" s="101">
        <v>7</v>
      </c>
      <c r="G109" s="101">
        <v>0</v>
      </c>
      <c r="H109" s="101">
        <v>1</v>
      </c>
      <c r="I109" s="101">
        <v>0</v>
      </c>
      <c r="J109" s="101">
        <v>8</v>
      </c>
      <c r="K109" s="101" t="s">
        <v>260</v>
      </c>
      <c r="L109" s="101"/>
      <c r="M109" s="101"/>
      <c r="O109" s="243">
        <v>4</v>
      </c>
      <c r="P109" s="243">
        <f>SUM(F106:F109)</f>
        <v>9</v>
      </c>
      <c r="Q109" s="243">
        <f>SUM(G106:G109)</f>
        <v>1</v>
      </c>
      <c r="R109" s="243">
        <f>SUM(H106:H109)</f>
        <v>1</v>
      </c>
      <c r="S109" s="243">
        <f>SUM(J106:J109)</f>
        <v>11</v>
      </c>
    </row>
    <row r="110" spans="1:19" x14ac:dyDescent="0.2">
      <c r="A110" s="5">
        <v>41230</v>
      </c>
      <c r="B110" s="4" t="s">
        <v>136</v>
      </c>
      <c r="C110" s="4" t="s">
        <v>37</v>
      </c>
      <c r="D110" s="4" t="s">
        <v>183</v>
      </c>
      <c r="E110" s="4" t="s">
        <v>6</v>
      </c>
      <c r="F110" s="4">
        <v>1</v>
      </c>
      <c r="G110" s="4">
        <v>1</v>
      </c>
      <c r="H110" s="4">
        <v>0</v>
      </c>
      <c r="I110" s="4">
        <v>0</v>
      </c>
      <c r="J110" s="4">
        <v>2</v>
      </c>
      <c r="K110" s="4" t="s">
        <v>194</v>
      </c>
      <c r="L110" s="4"/>
      <c r="M110" s="4"/>
      <c r="O110" s="49"/>
      <c r="P110" s="49"/>
      <c r="Q110" s="49"/>
      <c r="R110" s="49"/>
      <c r="S110" s="49"/>
    </row>
    <row r="111" spans="1:19" s="205" customFormat="1" x14ac:dyDescent="0.2">
      <c r="A111" s="204">
        <v>41238</v>
      </c>
      <c r="B111" s="101" t="s">
        <v>136</v>
      </c>
      <c r="C111" s="101" t="s">
        <v>69</v>
      </c>
      <c r="D111" s="101" t="s">
        <v>373</v>
      </c>
      <c r="E111" s="236" t="s">
        <v>372</v>
      </c>
      <c r="F111" s="101">
        <v>11</v>
      </c>
      <c r="G111" s="101">
        <v>0</v>
      </c>
      <c r="H111" s="237">
        <v>2</v>
      </c>
      <c r="I111" s="101">
        <v>0</v>
      </c>
      <c r="J111" s="237">
        <v>13</v>
      </c>
      <c r="K111" s="101" t="s">
        <v>272</v>
      </c>
      <c r="L111" s="101" t="s">
        <v>374</v>
      </c>
      <c r="M111" s="101"/>
      <c r="O111" s="243">
        <v>2</v>
      </c>
      <c r="P111" s="244">
        <f>SUM(F110:F111)</f>
        <v>12</v>
      </c>
      <c r="Q111" s="244">
        <f>SUM(G110:G111)</f>
        <v>1</v>
      </c>
      <c r="R111" s="244">
        <f>SUM(H110:H111)</f>
        <v>2</v>
      </c>
      <c r="S111" s="244">
        <f>SUM(J110:J111)</f>
        <v>15</v>
      </c>
    </row>
    <row r="112" spans="1:19" x14ac:dyDescent="0.2">
      <c r="A112" s="5">
        <v>41270</v>
      </c>
      <c r="B112" s="2" t="s">
        <v>136</v>
      </c>
      <c r="C112" s="4" t="s">
        <v>136</v>
      </c>
      <c r="D112" s="4" t="s">
        <v>322</v>
      </c>
      <c r="E112" s="4" t="s">
        <v>377</v>
      </c>
      <c r="F112" s="2">
        <v>0</v>
      </c>
      <c r="G112" s="2">
        <v>0</v>
      </c>
      <c r="H112" s="2">
        <v>5</v>
      </c>
      <c r="I112" s="2">
        <v>0</v>
      </c>
      <c r="J112" s="2">
        <v>5</v>
      </c>
      <c r="K112" s="4" t="s">
        <v>258</v>
      </c>
      <c r="M112" s="41"/>
      <c r="O112" s="49"/>
      <c r="P112" s="49"/>
      <c r="Q112" s="49"/>
      <c r="R112" s="49"/>
      <c r="S112" s="49"/>
    </row>
    <row r="113" spans="1:23" s="37" customFormat="1" ht="16" thickBot="1" x14ac:dyDescent="0.25">
      <c r="A113" s="27">
        <v>41270</v>
      </c>
      <c r="B113" s="35" t="s">
        <v>136</v>
      </c>
      <c r="C113" s="28" t="s">
        <v>37</v>
      </c>
      <c r="D113" s="28" t="s">
        <v>570</v>
      </c>
      <c r="E113" s="28" t="s">
        <v>571</v>
      </c>
      <c r="F113" s="35">
        <v>1</v>
      </c>
      <c r="G113" s="35">
        <v>0</v>
      </c>
      <c r="H113" s="35">
        <v>0</v>
      </c>
      <c r="I113" s="35">
        <v>0</v>
      </c>
      <c r="J113" s="35">
        <v>1</v>
      </c>
      <c r="K113" s="28" t="s">
        <v>264</v>
      </c>
      <c r="L113" s="35"/>
      <c r="M113" s="65"/>
      <c r="O113" s="255">
        <v>2</v>
      </c>
      <c r="P113" s="255">
        <f>SUM(F112:F113)</f>
        <v>1</v>
      </c>
      <c r="Q113" s="255">
        <f>SUM(G112:G113)</f>
        <v>0</v>
      </c>
      <c r="R113" s="255">
        <f>SUM(H112:H113)</f>
        <v>5</v>
      </c>
      <c r="S113" s="255">
        <f>SUM(J112:J113)</f>
        <v>6</v>
      </c>
    </row>
    <row r="114" spans="1:23" s="40" customFormat="1" x14ac:dyDescent="0.2">
      <c r="A114" s="19" t="s">
        <v>127</v>
      </c>
      <c r="B114" s="20" t="s">
        <v>128</v>
      </c>
      <c r="C114" s="20" t="s">
        <v>129</v>
      </c>
      <c r="D114" s="20" t="s">
        <v>130</v>
      </c>
      <c r="E114" s="20" t="s">
        <v>132</v>
      </c>
      <c r="F114" s="20" t="s">
        <v>131</v>
      </c>
      <c r="G114" s="20" t="s">
        <v>133</v>
      </c>
      <c r="H114" s="20" t="s">
        <v>146</v>
      </c>
      <c r="I114" s="20" t="s">
        <v>12</v>
      </c>
      <c r="J114" s="20" t="s">
        <v>139</v>
      </c>
      <c r="K114" s="20" t="s">
        <v>257</v>
      </c>
      <c r="L114" s="20" t="s">
        <v>126</v>
      </c>
      <c r="M114" s="20" t="s">
        <v>134</v>
      </c>
      <c r="O114" s="1" t="s">
        <v>956</v>
      </c>
      <c r="P114" s="1" t="s">
        <v>131</v>
      </c>
      <c r="Q114" s="1" t="s">
        <v>957</v>
      </c>
      <c r="R114" s="1" t="s">
        <v>146</v>
      </c>
      <c r="S114" s="1" t="s">
        <v>139</v>
      </c>
      <c r="U114" s="1" t="s">
        <v>973</v>
      </c>
      <c r="V114" s="1" t="s">
        <v>974</v>
      </c>
      <c r="W114" s="1" t="s">
        <v>975</v>
      </c>
    </row>
    <row r="115" spans="1:23" s="40" customFormat="1" x14ac:dyDescent="0.2">
      <c r="A115" s="142" t="s">
        <v>793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O115" s="54">
        <v>172</v>
      </c>
      <c r="P115" s="54">
        <f>SUM(F116:F287)</f>
        <v>287</v>
      </c>
      <c r="Q115" s="54">
        <f>SUM(G116:G287)</f>
        <v>89</v>
      </c>
      <c r="R115" s="54">
        <f>SUM(H116:H287)</f>
        <v>116</v>
      </c>
      <c r="S115" s="54">
        <f>SUM(J116:J287)</f>
        <v>504</v>
      </c>
      <c r="U115" s="54">
        <v>57</v>
      </c>
      <c r="V115" s="54">
        <v>18</v>
      </c>
      <c r="W115" s="54">
        <v>23</v>
      </c>
    </row>
    <row r="116" spans="1:23" s="48" customFormat="1" ht="20.25" customHeight="1" x14ac:dyDescent="0.2">
      <c r="A116" s="5">
        <v>40912</v>
      </c>
      <c r="B116" s="111" t="s">
        <v>137</v>
      </c>
      <c r="C116" s="111" t="s">
        <v>168</v>
      </c>
      <c r="D116" s="111" t="s">
        <v>541</v>
      </c>
      <c r="E116" s="111" t="s">
        <v>225</v>
      </c>
      <c r="F116" s="111">
        <v>0</v>
      </c>
      <c r="G116" s="111">
        <v>0</v>
      </c>
      <c r="H116" s="111">
        <v>0</v>
      </c>
      <c r="I116" s="111">
        <v>0</v>
      </c>
      <c r="J116" s="111">
        <v>0</v>
      </c>
      <c r="K116" s="111" t="s">
        <v>259</v>
      </c>
      <c r="L116" s="160"/>
      <c r="O116" s="49"/>
      <c r="P116" s="49"/>
      <c r="Q116" s="49"/>
      <c r="R116" s="49"/>
      <c r="S116" s="49"/>
    </row>
    <row r="117" spans="1:23" s="203" customFormat="1" ht="20.25" customHeight="1" x14ac:dyDescent="0.2">
      <c r="A117" s="33">
        <v>40926</v>
      </c>
      <c r="B117" s="111" t="s">
        <v>137</v>
      </c>
      <c r="C117" s="111"/>
      <c r="D117" s="111" t="s">
        <v>740</v>
      </c>
      <c r="E117" s="111" t="s">
        <v>6</v>
      </c>
      <c r="F117" s="111">
        <v>1</v>
      </c>
      <c r="G117" s="111">
        <v>1</v>
      </c>
      <c r="H117" s="111">
        <v>0</v>
      </c>
      <c r="I117" s="111">
        <v>0</v>
      </c>
      <c r="J117" s="7">
        <v>2</v>
      </c>
      <c r="K117" s="20" t="s">
        <v>258</v>
      </c>
      <c r="L117" s="159"/>
      <c r="O117" s="73"/>
      <c r="P117" s="73"/>
      <c r="Q117" s="73"/>
      <c r="R117" s="73"/>
      <c r="S117" s="73"/>
    </row>
    <row r="118" spans="1:23" s="11" customFormat="1" x14ac:dyDescent="0.2">
      <c r="A118" s="5">
        <v>40938</v>
      </c>
      <c r="B118" s="4" t="s">
        <v>137</v>
      </c>
      <c r="C118" s="4" t="s">
        <v>47</v>
      </c>
      <c r="D118" s="4" t="s">
        <v>141</v>
      </c>
      <c r="E118" s="4"/>
      <c r="F118" s="4">
        <v>2</v>
      </c>
      <c r="G118" s="4">
        <v>1</v>
      </c>
      <c r="H118" s="4">
        <v>0</v>
      </c>
      <c r="I118" s="4">
        <v>0</v>
      </c>
      <c r="J118" s="4">
        <v>3</v>
      </c>
      <c r="K118" s="4" t="s">
        <v>258</v>
      </c>
      <c r="L118" s="4"/>
      <c r="M118" s="4"/>
      <c r="O118" s="69"/>
      <c r="P118" s="69"/>
      <c r="Q118" s="69"/>
      <c r="R118" s="69"/>
      <c r="S118" s="69"/>
    </row>
    <row r="119" spans="1:23" s="205" customFormat="1" x14ac:dyDescent="0.2">
      <c r="A119" s="204">
        <v>40938</v>
      </c>
      <c r="B119" s="101" t="s">
        <v>137</v>
      </c>
      <c r="C119" s="101" t="s">
        <v>168</v>
      </c>
      <c r="D119" s="101" t="s">
        <v>142</v>
      </c>
      <c r="E119" s="101"/>
      <c r="F119" s="101">
        <v>0</v>
      </c>
      <c r="G119" s="101">
        <v>2</v>
      </c>
      <c r="H119" s="101">
        <v>0</v>
      </c>
      <c r="I119" s="101">
        <v>0</v>
      </c>
      <c r="J119" s="101">
        <v>2</v>
      </c>
      <c r="K119" s="101" t="s">
        <v>258</v>
      </c>
      <c r="L119" s="101"/>
      <c r="M119" s="101"/>
      <c r="O119" s="230"/>
      <c r="P119" s="230"/>
      <c r="Q119" s="230"/>
      <c r="R119" s="230"/>
      <c r="S119" s="230"/>
    </row>
    <row r="120" spans="1:23" s="11" customFormat="1" x14ac:dyDescent="0.2">
      <c r="A120" s="5">
        <v>40941</v>
      </c>
      <c r="B120" s="4" t="s">
        <v>137</v>
      </c>
      <c r="C120" s="4" t="s">
        <v>168</v>
      </c>
      <c r="D120" s="4" t="s">
        <v>236</v>
      </c>
      <c r="E120" s="4" t="s">
        <v>121</v>
      </c>
      <c r="F120" s="4">
        <v>0</v>
      </c>
      <c r="G120" s="4">
        <v>0</v>
      </c>
      <c r="H120" s="4">
        <v>0</v>
      </c>
      <c r="I120" s="22">
        <v>6</v>
      </c>
      <c r="J120" s="4">
        <v>6</v>
      </c>
      <c r="K120" s="4" t="s">
        <v>108</v>
      </c>
      <c r="L120" s="4"/>
      <c r="M120" s="4"/>
    </row>
    <row r="121" spans="1:23" s="11" customFormat="1" x14ac:dyDescent="0.2">
      <c r="A121" s="5">
        <v>40942</v>
      </c>
      <c r="B121" s="4" t="s">
        <v>137</v>
      </c>
      <c r="C121" s="4" t="s">
        <v>49</v>
      </c>
      <c r="D121" s="4" t="s">
        <v>83</v>
      </c>
      <c r="E121" s="4" t="s">
        <v>224</v>
      </c>
      <c r="F121" s="4">
        <v>1</v>
      </c>
      <c r="G121" s="4">
        <v>1</v>
      </c>
      <c r="H121" s="4">
        <v>0</v>
      </c>
      <c r="I121" s="4">
        <v>0</v>
      </c>
      <c r="J121" s="4">
        <v>2</v>
      </c>
      <c r="K121" s="4" t="s">
        <v>259</v>
      </c>
      <c r="L121" s="4"/>
      <c r="M121" s="4"/>
    </row>
    <row r="122" spans="1:23" s="11" customFormat="1" x14ac:dyDescent="0.2">
      <c r="A122" s="5">
        <v>40944</v>
      </c>
      <c r="B122" s="4" t="s">
        <v>137</v>
      </c>
      <c r="C122" s="4" t="s">
        <v>168</v>
      </c>
      <c r="D122" s="4" t="s">
        <v>145</v>
      </c>
      <c r="E122" s="4" t="s">
        <v>225</v>
      </c>
      <c r="F122" s="4">
        <v>3</v>
      </c>
      <c r="G122" s="4">
        <v>0</v>
      </c>
      <c r="H122" s="4">
        <v>0</v>
      </c>
      <c r="I122" s="4">
        <v>0</v>
      </c>
      <c r="J122" s="4">
        <v>3</v>
      </c>
      <c r="K122" s="4" t="s">
        <v>107</v>
      </c>
      <c r="L122" s="4"/>
      <c r="M122" s="4"/>
    </row>
    <row r="123" spans="1:23" s="11" customFormat="1" x14ac:dyDescent="0.2">
      <c r="A123" s="5">
        <v>40949</v>
      </c>
      <c r="B123" s="4" t="s">
        <v>137</v>
      </c>
      <c r="C123" s="4" t="s">
        <v>168</v>
      </c>
      <c r="D123" s="4" t="s">
        <v>263</v>
      </c>
      <c r="E123" s="4" t="s">
        <v>582</v>
      </c>
      <c r="F123" s="4">
        <v>0</v>
      </c>
      <c r="G123" s="4">
        <v>2</v>
      </c>
      <c r="H123" s="4">
        <v>0</v>
      </c>
      <c r="I123" s="22">
        <v>2</v>
      </c>
      <c r="J123" s="4">
        <v>4</v>
      </c>
      <c r="K123" s="4" t="s">
        <v>259</v>
      </c>
      <c r="L123" s="4"/>
      <c r="M123" s="4"/>
    </row>
    <row r="124" spans="1:23" s="11" customFormat="1" x14ac:dyDescent="0.2">
      <c r="A124" s="5">
        <v>40951</v>
      </c>
      <c r="B124" s="4" t="s">
        <v>137</v>
      </c>
      <c r="C124" s="4" t="s">
        <v>168</v>
      </c>
      <c r="D124" s="4" t="s">
        <v>323</v>
      </c>
      <c r="E124" s="4" t="s">
        <v>6</v>
      </c>
      <c r="F124" s="4">
        <v>7</v>
      </c>
      <c r="G124" s="4">
        <v>0</v>
      </c>
      <c r="H124" s="4">
        <v>0</v>
      </c>
      <c r="I124" s="4">
        <v>0</v>
      </c>
      <c r="J124" s="4">
        <v>7</v>
      </c>
      <c r="K124" s="4" t="s">
        <v>258</v>
      </c>
      <c r="L124" s="4"/>
      <c r="M124" s="4"/>
    </row>
    <row r="125" spans="1:23" s="11" customFormat="1" x14ac:dyDescent="0.2">
      <c r="A125" s="5">
        <v>40954</v>
      </c>
      <c r="B125" s="4" t="s">
        <v>137</v>
      </c>
      <c r="C125" s="4" t="s">
        <v>168</v>
      </c>
      <c r="D125" s="4" t="s">
        <v>77</v>
      </c>
      <c r="E125" s="4" t="s">
        <v>6</v>
      </c>
      <c r="F125" s="4">
        <v>0</v>
      </c>
      <c r="G125" s="4">
        <v>1</v>
      </c>
      <c r="H125" s="4">
        <v>0</v>
      </c>
      <c r="I125" s="4">
        <v>0</v>
      </c>
      <c r="J125" s="4">
        <v>1</v>
      </c>
      <c r="K125" s="4" t="s">
        <v>258</v>
      </c>
      <c r="L125" s="4"/>
      <c r="M125" s="4"/>
    </row>
    <row r="126" spans="1:23" s="11" customFormat="1" x14ac:dyDescent="0.2">
      <c r="A126" s="5">
        <v>40958</v>
      </c>
      <c r="B126" s="4" t="s">
        <v>137</v>
      </c>
      <c r="C126" s="4" t="s">
        <v>171</v>
      </c>
      <c r="D126" s="4" t="s">
        <v>79</v>
      </c>
      <c r="E126" s="4" t="s">
        <v>224</v>
      </c>
      <c r="F126" s="4">
        <v>1</v>
      </c>
      <c r="G126" s="4">
        <v>0</v>
      </c>
      <c r="H126" s="4">
        <v>0</v>
      </c>
      <c r="I126" s="4">
        <v>0</v>
      </c>
      <c r="J126" s="4">
        <v>1</v>
      </c>
      <c r="K126" s="4" t="s">
        <v>259</v>
      </c>
      <c r="L126" s="4"/>
      <c r="M126" s="4"/>
    </row>
    <row r="127" spans="1:23" s="11" customFormat="1" x14ac:dyDescent="0.2">
      <c r="A127" s="5">
        <v>40959</v>
      </c>
      <c r="B127" s="4" t="s">
        <v>137</v>
      </c>
      <c r="C127" s="4" t="s">
        <v>168</v>
      </c>
      <c r="D127" s="4" t="s">
        <v>154</v>
      </c>
      <c r="E127" s="4" t="s">
        <v>6</v>
      </c>
      <c r="F127" s="4">
        <v>3</v>
      </c>
      <c r="G127" s="4">
        <v>0</v>
      </c>
      <c r="H127" s="4">
        <v>0</v>
      </c>
      <c r="I127" s="4">
        <v>0</v>
      </c>
      <c r="J127" s="4">
        <v>3</v>
      </c>
      <c r="K127" s="4" t="s">
        <v>107</v>
      </c>
      <c r="L127" s="4"/>
      <c r="M127" s="4"/>
    </row>
    <row r="128" spans="1:23" s="11" customFormat="1" x14ac:dyDescent="0.2">
      <c r="A128" s="5">
        <v>40959</v>
      </c>
      <c r="B128" s="4" t="s">
        <v>137</v>
      </c>
      <c r="C128" s="4" t="s">
        <v>168</v>
      </c>
      <c r="D128" s="4" t="s">
        <v>645</v>
      </c>
      <c r="E128" s="4" t="s">
        <v>162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 t="s">
        <v>264</v>
      </c>
      <c r="L128" s="4"/>
      <c r="M128" s="4"/>
    </row>
    <row r="129" spans="1:13" s="11" customFormat="1" x14ac:dyDescent="0.2">
      <c r="A129" s="5">
        <v>40962</v>
      </c>
      <c r="B129" s="4" t="s">
        <v>137</v>
      </c>
      <c r="C129" s="4" t="s">
        <v>168</v>
      </c>
      <c r="D129" s="4" t="s">
        <v>161</v>
      </c>
      <c r="E129" s="4" t="s">
        <v>162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 t="s">
        <v>264</v>
      </c>
      <c r="L129" s="4"/>
      <c r="M129" s="4"/>
    </row>
    <row r="130" spans="1:13" s="11" customFormat="1" x14ac:dyDescent="0.2">
      <c r="A130" s="5">
        <v>40966</v>
      </c>
      <c r="B130" s="4" t="s">
        <v>137</v>
      </c>
      <c r="C130" s="4" t="s">
        <v>168</v>
      </c>
      <c r="D130" s="24" t="s">
        <v>459</v>
      </c>
      <c r="E130" s="4" t="s">
        <v>162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 t="s">
        <v>264</v>
      </c>
      <c r="L130" s="4"/>
      <c r="M130" s="4"/>
    </row>
    <row r="131" spans="1:13" s="11" customFormat="1" x14ac:dyDescent="0.2">
      <c r="A131" s="5">
        <v>40967</v>
      </c>
      <c r="B131" s="4" t="s">
        <v>137</v>
      </c>
      <c r="C131" s="4" t="s">
        <v>168</v>
      </c>
      <c r="D131" s="24" t="s">
        <v>457</v>
      </c>
      <c r="E131" s="4" t="s">
        <v>458</v>
      </c>
      <c r="F131" s="4">
        <v>0</v>
      </c>
      <c r="G131" s="4">
        <v>1</v>
      </c>
      <c r="H131" s="4">
        <v>0</v>
      </c>
      <c r="I131" s="4">
        <v>0</v>
      </c>
      <c r="J131" s="4">
        <v>1</v>
      </c>
      <c r="K131" s="4" t="s">
        <v>259</v>
      </c>
      <c r="L131" s="4"/>
      <c r="M131" s="4"/>
    </row>
    <row r="132" spans="1:13" s="11" customFormat="1" x14ac:dyDescent="0.2">
      <c r="A132" s="5">
        <v>40968</v>
      </c>
      <c r="B132" s="4" t="s">
        <v>137</v>
      </c>
      <c r="C132" s="4" t="s">
        <v>168</v>
      </c>
      <c r="D132" s="4" t="s">
        <v>538</v>
      </c>
      <c r="E132" s="4" t="s">
        <v>162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 t="s">
        <v>264</v>
      </c>
      <c r="L132" s="4"/>
      <c r="M132" s="4"/>
    </row>
    <row r="133" spans="1:13" s="205" customFormat="1" x14ac:dyDescent="0.2">
      <c r="A133" s="204">
        <v>40968</v>
      </c>
      <c r="B133" s="101" t="s">
        <v>137</v>
      </c>
      <c r="C133" s="101" t="s">
        <v>168</v>
      </c>
      <c r="D133" s="101" t="s">
        <v>3</v>
      </c>
      <c r="E133" s="101" t="s">
        <v>163</v>
      </c>
      <c r="F133" s="101">
        <v>0</v>
      </c>
      <c r="G133" s="101">
        <v>0</v>
      </c>
      <c r="H133" s="101">
        <v>0</v>
      </c>
      <c r="I133" s="101">
        <v>0</v>
      </c>
      <c r="J133" s="101">
        <v>0</v>
      </c>
      <c r="K133" s="101" t="s">
        <v>259</v>
      </c>
      <c r="L133" s="101"/>
      <c r="M133" s="101"/>
    </row>
    <row r="134" spans="1:13" s="11" customFormat="1" x14ac:dyDescent="0.2">
      <c r="A134" s="16">
        <v>40969</v>
      </c>
      <c r="B134" s="15" t="s">
        <v>137</v>
      </c>
      <c r="C134" s="15" t="s">
        <v>168</v>
      </c>
      <c r="D134" s="15" t="s">
        <v>651</v>
      </c>
      <c r="E134" s="15" t="s">
        <v>162</v>
      </c>
      <c r="F134" s="15">
        <v>0</v>
      </c>
      <c r="G134" s="15">
        <v>0</v>
      </c>
      <c r="H134" s="15">
        <v>0</v>
      </c>
      <c r="I134" s="15">
        <v>0</v>
      </c>
      <c r="J134" s="15">
        <v>0</v>
      </c>
      <c r="K134" s="15" t="s">
        <v>264</v>
      </c>
      <c r="L134" s="15"/>
      <c r="M134" s="15"/>
    </row>
    <row r="135" spans="1:13" s="11" customFormat="1" x14ac:dyDescent="0.2">
      <c r="A135" s="5">
        <v>40970</v>
      </c>
      <c r="B135" s="4" t="s">
        <v>137</v>
      </c>
      <c r="C135" s="4" t="s">
        <v>168</v>
      </c>
      <c r="D135" s="4" t="s">
        <v>650</v>
      </c>
      <c r="E135" s="4" t="s">
        <v>225</v>
      </c>
      <c r="F135" s="4">
        <v>0</v>
      </c>
      <c r="G135" s="4">
        <v>0</v>
      </c>
      <c r="H135" s="4">
        <v>3</v>
      </c>
      <c r="I135" s="4">
        <v>0</v>
      </c>
      <c r="J135" s="4">
        <v>3</v>
      </c>
      <c r="K135" s="4" t="s">
        <v>186</v>
      </c>
      <c r="L135" s="4"/>
      <c r="M135" s="4"/>
    </row>
    <row r="136" spans="1:13" s="11" customFormat="1" x14ac:dyDescent="0.2">
      <c r="A136" s="5">
        <v>40971</v>
      </c>
      <c r="B136" s="4" t="s">
        <v>137</v>
      </c>
      <c r="C136" s="4" t="s">
        <v>168</v>
      </c>
      <c r="D136" s="4" t="s">
        <v>619</v>
      </c>
      <c r="E136" s="4" t="s">
        <v>620</v>
      </c>
      <c r="F136" s="4">
        <v>2</v>
      </c>
      <c r="G136" s="4">
        <v>0</v>
      </c>
      <c r="H136" s="4">
        <v>0</v>
      </c>
      <c r="I136" s="4">
        <v>0</v>
      </c>
      <c r="J136" s="4">
        <v>2</v>
      </c>
      <c r="K136" s="4" t="s">
        <v>108</v>
      </c>
      <c r="L136" s="4"/>
      <c r="M136" s="4"/>
    </row>
    <row r="137" spans="1:13" s="11" customFormat="1" x14ac:dyDescent="0.2">
      <c r="A137" s="5">
        <v>37319</v>
      </c>
      <c r="B137" s="4" t="s">
        <v>137</v>
      </c>
      <c r="C137" s="4" t="s">
        <v>168</v>
      </c>
      <c r="D137" s="4" t="s">
        <v>7</v>
      </c>
      <c r="E137" s="4" t="s">
        <v>6</v>
      </c>
      <c r="F137" s="4">
        <v>2</v>
      </c>
      <c r="G137" s="4">
        <v>0</v>
      </c>
      <c r="H137" s="4">
        <v>0</v>
      </c>
      <c r="I137" s="4">
        <v>0</v>
      </c>
      <c r="J137" s="4">
        <v>2</v>
      </c>
      <c r="K137" s="4" t="s">
        <v>107</v>
      </c>
      <c r="L137" s="4"/>
      <c r="M137" s="4"/>
    </row>
    <row r="138" spans="1:13" s="11" customFormat="1" x14ac:dyDescent="0.2">
      <c r="A138" s="5">
        <v>40974</v>
      </c>
      <c r="B138" s="4" t="s">
        <v>137</v>
      </c>
      <c r="C138" s="4" t="s">
        <v>168</v>
      </c>
      <c r="D138" s="4" t="s">
        <v>268</v>
      </c>
      <c r="E138" s="4" t="s">
        <v>6</v>
      </c>
      <c r="F138" s="4">
        <v>4</v>
      </c>
      <c r="G138" s="4">
        <v>0</v>
      </c>
      <c r="H138" s="4">
        <v>0</v>
      </c>
      <c r="I138" s="4">
        <v>0</v>
      </c>
      <c r="J138" s="4">
        <v>4</v>
      </c>
      <c r="K138" s="4" t="s">
        <v>260</v>
      </c>
      <c r="L138" s="4"/>
      <c r="M138" s="4"/>
    </row>
    <row r="139" spans="1:13" s="11" customFormat="1" x14ac:dyDescent="0.2">
      <c r="A139" s="5">
        <v>40974</v>
      </c>
      <c r="B139" s="4" t="s">
        <v>137</v>
      </c>
      <c r="C139" s="4" t="s">
        <v>171</v>
      </c>
      <c r="D139" s="4" t="s">
        <v>271</v>
      </c>
      <c r="E139" s="4"/>
      <c r="F139" s="4">
        <v>1</v>
      </c>
      <c r="G139" s="4">
        <v>3</v>
      </c>
      <c r="H139" s="4">
        <v>0</v>
      </c>
      <c r="I139" s="4">
        <v>0</v>
      </c>
      <c r="J139" s="4">
        <v>4</v>
      </c>
      <c r="K139" s="4" t="s">
        <v>272</v>
      </c>
      <c r="L139" s="4"/>
      <c r="M139" s="4"/>
    </row>
    <row r="140" spans="1:13" s="11" customFormat="1" x14ac:dyDescent="0.2">
      <c r="A140" s="5">
        <v>40977</v>
      </c>
      <c r="B140" s="4" t="s">
        <v>137</v>
      </c>
      <c r="C140" s="4" t="s">
        <v>168</v>
      </c>
      <c r="D140" s="4" t="s">
        <v>591</v>
      </c>
      <c r="E140" s="4"/>
      <c r="F140" s="4">
        <v>0</v>
      </c>
      <c r="G140" s="4">
        <v>0</v>
      </c>
      <c r="H140" s="4">
        <v>0</v>
      </c>
      <c r="I140" s="22">
        <v>1</v>
      </c>
      <c r="J140" s="4">
        <v>1</v>
      </c>
      <c r="K140" s="4" t="s">
        <v>258</v>
      </c>
      <c r="L140" s="4"/>
      <c r="M140" s="4"/>
    </row>
    <row r="141" spans="1:13" s="11" customFormat="1" x14ac:dyDescent="0.2">
      <c r="A141" s="5">
        <v>40977</v>
      </c>
      <c r="B141" s="4" t="s">
        <v>137</v>
      </c>
      <c r="C141" s="4" t="s">
        <v>168</v>
      </c>
      <c r="D141" s="114" t="s">
        <v>547</v>
      </c>
      <c r="E141" s="4" t="s">
        <v>224</v>
      </c>
      <c r="F141" s="4">
        <v>1</v>
      </c>
      <c r="G141" s="4">
        <v>0</v>
      </c>
      <c r="H141" s="4">
        <v>0</v>
      </c>
      <c r="I141" s="4">
        <v>0</v>
      </c>
      <c r="J141" s="4">
        <v>1</v>
      </c>
      <c r="K141" s="4" t="s">
        <v>264</v>
      </c>
      <c r="L141" s="4"/>
      <c r="M141" s="4"/>
    </row>
    <row r="142" spans="1:13" s="11" customFormat="1" x14ac:dyDescent="0.2">
      <c r="A142" s="5">
        <v>40977</v>
      </c>
      <c r="B142" s="4" t="s">
        <v>137</v>
      </c>
      <c r="C142" s="4" t="s">
        <v>9</v>
      </c>
      <c r="D142" s="4" t="s">
        <v>318</v>
      </c>
      <c r="E142" s="4" t="s">
        <v>6</v>
      </c>
      <c r="F142" s="4">
        <v>0</v>
      </c>
      <c r="G142" s="4">
        <v>0</v>
      </c>
      <c r="H142" s="4">
        <v>1</v>
      </c>
      <c r="I142" s="4">
        <v>0</v>
      </c>
      <c r="J142" s="4">
        <v>1</v>
      </c>
      <c r="K142" s="4" t="s">
        <v>258</v>
      </c>
      <c r="L142" s="4"/>
      <c r="M142" s="4"/>
    </row>
    <row r="143" spans="1:13" s="11" customFormat="1" x14ac:dyDescent="0.2">
      <c r="A143" s="5">
        <v>40990</v>
      </c>
      <c r="B143" s="4" t="s">
        <v>137</v>
      </c>
      <c r="C143" s="4" t="s">
        <v>168</v>
      </c>
      <c r="D143" s="4" t="s">
        <v>323</v>
      </c>
      <c r="E143" s="4" t="s">
        <v>6</v>
      </c>
      <c r="F143" s="4">
        <v>0</v>
      </c>
      <c r="G143" s="4">
        <v>0</v>
      </c>
      <c r="H143" s="4">
        <v>1</v>
      </c>
      <c r="I143" s="4">
        <v>0</v>
      </c>
      <c r="J143" s="4">
        <v>1</v>
      </c>
      <c r="K143" s="4" t="s">
        <v>258</v>
      </c>
      <c r="L143" s="4"/>
      <c r="M143" s="4"/>
    </row>
    <row r="144" spans="1:13" s="11" customFormat="1" x14ac:dyDescent="0.2">
      <c r="A144" s="5">
        <v>40990</v>
      </c>
      <c r="B144" s="4" t="s">
        <v>137</v>
      </c>
      <c r="C144" s="4" t="s">
        <v>168</v>
      </c>
      <c r="D144" s="4" t="s">
        <v>200</v>
      </c>
      <c r="E144" s="4" t="s">
        <v>224</v>
      </c>
      <c r="F144" s="4">
        <v>2</v>
      </c>
      <c r="G144" s="4">
        <v>0</v>
      </c>
      <c r="H144" s="4">
        <v>0</v>
      </c>
      <c r="I144" s="4">
        <v>0</v>
      </c>
      <c r="J144" s="4">
        <v>2</v>
      </c>
      <c r="K144" s="4" t="s">
        <v>201</v>
      </c>
      <c r="L144" s="4"/>
      <c r="M144" s="4"/>
    </row>
    <row r="145" spans="1:13" s="11" customFormat="1" x14ac:dyDescent="0.2">
      <c r="A145" s="5">
        <v>40991</v>
      </c>
      <c r="B145" s="4" t="s">
        <v>137</v>
      </c>
      <c r="C145" s="4" t="s">
        <v>168</v>
      </c>
      <c r="D145" s="4" t="s">
        <v>322</v>
      </c>
      <c r="E145" s="4" t="s">
        <v>6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 t="s">
        <v>258</v>
      </c>
      <c r="L145" s="4"/>
      <c r="M145" s="4"/>
    </row>
    <row r="146" spans="1:13" s="11" customFormat="1" x14ac:dyDescent="0.2">
      <c r="A146" s="5">
        <v>40992</v>
      </c>
      <c r="B146" s="4" t="s">
        <v>137</v>
      </c>
      <c r="C146" s="4" t="s">
        <v>168</v>
      </c>
      <c r="D146" s="4" t="s">
        <v>323</v>
      </c>
      <c r="E146" s="4" t="s">
        <v>339</v>
      </c>
      <c r="F146" s="4">
        <v>7</v>
      </c>
      <c r="G146" s="4">
        <v>0</v>
      </c>
      <c r="H146" s="4">
        <v>3</v>
      </c>
      <c r="I146" s="4">
        <v>0</v>
      </c>
      <c r="J146" s="4">
        <v>10</v>
      </c>
      <c r="K146" s="4" t="s">
        <v>258</v>
      </c>
      <c r="L146" s="4"/>
      <c r="M146" s="4"/>
    </row>
    <row r="147" spans="1:13" s="11" customFormat="1" x14ac:dyDescent="0.2">
      <c r="A147" s="5">
        <v>40993</v>
      </c>
      <c r="B147" s="4" t="s">
        <v>137</v>
      </c>
      <c r="C147" s="4" t="s">
        <v>168</v>
      </c>
      <c r="D147" s="4" t="s">
        <v>480</v>
      </c>
      <c r="E147" s="4" t="s">
        <v>6</v>
      </c>
      <c r="F147" s="4">
        <v>2</v>
      </c>
      <c r="G147" s="4">
        <v>1</v>
      </c>
      <c r="H147" s="4">
        <v>0</v>
      </c>
      <c r="I147" s="4">
        <v>0</v>
      </c>
      <c r="J147" s="4">
        <v>3</v>
      </c>
      <c r="K147" s="4" t="s">
        <v>258</v>
      </c>
      <c r="L147" s="4"/>
      <c r="M147" s="4"/>
    </row>
    <row r="148" spans="1:13" s="11" customFormat="1" x14ac:dyDescent="0.2">
      <c r="A148" s="5">
        <v>40994</v>
      </c>
      <c r="B148" s="4" t="s">
        <v>137</v>
      </c>
      <c r="C148" s="4" t="s">
        <v>168</v>
      </c>
      <c r="D148" s="4" t="s">
        <v>593</v>
      </c>
      <c r="E148" s="4" t="s">
        <v>224</v>
      </c>
      <c r="F148" s="4">
        <v>1</v>
      </c>
      <c r="G148" s="4">
        <v>0</v>
      </c>
      <c r="H148" s="4">
        <v>0</v>
      </c>
      <c r="I148" s="4">
        <v>0</v>
      </c>
      <c r="J148" s="4">
        <v>1</v>
      </c>
      <c r="K148" s="4" t="s">
        <v>186</v>
      </c>
      <c r="L148" s="4"/>
      <c r="M148" s="4"/>
    </row>
    <row r="149" spans="1:13" s="11" customFormat="1" x14ac:dyDescent="0.2">
      <c r="A149" s="5">
        <v>40994</v>
      </c>
      <c r="B149" s="4" t="s">
        <v>137</v>
      </c>
      <c r="C149" s="4" t="s">
        <v>168</v>
      </c>
      <c r="D149" s="4" t="s">
        <v>594</v>
      </c>
      <c r="E149" s="4" t="s">
        <v>224</v>
      </c>
      <c r="F149" s="4">
        <v>0</v>
      </c>
      <c r="G149" s="4">
        <v>2</v>
      </c>
      <c r="H149" s="4">
        <v>0</v>
      </c>
      <c r="I149" s="4">
        <v>0</v>
      </c>
      <c r="J149" s="4">
        <v>2</v>
      </c>
      <c r="K149" s="4" t="s">
        <v>258</v>
      </c>
      <c r="L149" s="4"/>
      <c r="M149" s="4"/>
    </row>
    <row r="150" spans="1:13" s="11" customFormat="1" x14ac:dyDescent="0.2">
      <c r="A150" s="5">
        <v>40996</v>
      </c>
      <c r="B150" s="4" t="s">
        <v>137</v>
      </c>
      <c r="C150" s="4" t="s">
        <v>168</v>
      </c>
      <c r="D150" s="4" t="s">
        <v>476</v>
      </c>
      <c r="E150" s="4" t="s">
        <v>224</v>
      </c>
      <c r="F150" s="4">
        <v>0</v>
      </c>
      <c r="G150" s="4">
        <v>1</v>
      </c>
      <c r="H150" s="4">
        <v>0</v>
      </c>
      <c r="I150" s="4">
        <v>0</v>
      </c>
      <c r="J150" s="4">
        <v>1</v>
      </c>
      <c r="K150" s="4" t="s">
        <v>258</v>
      </c>
      <c r="L150" s="4"/>
      <c r="M150" s="4"/>
    </row>
    <row r="151" spans="1:13" s="11" customFormat="1" x14ac:dyDescent="0.2">
      <c r="A151" s="5">
        <v>40997</v>
      </c>
      <c r="B151" s="4" t="s">
        <v>137</v>
      </c>
      <c r="C151" s="4" t="s">
        <v>168</v>
      </c>
      <c r="D151" s="4" t="s">
        <v>618</v>
      </c>
      <c r="E151" s="4" t="s">
        <v>6</v>
      </c>
      <c r="F151" s="4">
        <v>1</v>
      </c>
      <c r="G151" s="4">
        <v>0</v>
      </c>
      <c r="H151" s="4">
        <v>0</v>
      </c>
      <c r="I151" s="4">
        <v>0</v>
      </c>
      <c r="J151" s="4">
        <v>1</v>
      </c>
      <c r="K151" s="4" t="s">
        <v>108</v>
      </c>
      <c r="L151" s="4"/>
      <c r="M151" s="4"/>
    </row>
    <row r="152" spans="1:13" s="205" customFormat="1" x14ac:dyDescent="0.2">
      <c r="A152" s="204">
        <v>40998</v>
      </c>
      <c r="B152" s="101" t="s">
        <v>137</v>
      </c>
      <c r="C152" s="101" t="s">
        <v>16</v>
      </c>
      <c r="D152" s="101" t="s">
        <v>595</v>
      </c>
      <c r="E152" s="101" t="s">
        <v>449</v>
      </c>
      <c r="F152" s="101">
        <v>3</v>
      </c>
      <c r="G152" s="101">
        <v>1</v>
      </c>
      <c r="H152" s="101">
        <v>0</v>
      </c>
      <c r="I152" s="101">
        <v>0</v>
      </c>
      <c r="J152" s="101">
        <v>4</v>
      </c>
      <c r="K152" s="101" t="s">
        <v>321</v>
      </c>
      <c r="L152" s="101"/>
      <c r="M152" s="101"/>
    </row>
    <row r="153" spans="1:13" s="11" customFormat="1" x14ac:dyDescent="0.2">
      <c r="A153" s="5">
        <v>41000</v>
      </c>
      <c r="B153" s="4" t="s">
        <v>137</v>
      </c>
      <c r="C153" s="4" t="s">
        <v>168</v>
      </c>
      <c r="D153" s="4" t="s">
        <v>523</v>
      </c>
      <c r="E153" s="4" t="s">
        <v>224</v>
      </c>
      <c r="F153" s="4">
        <v>0</v>
      </c>
      <c r="G153" s="4">
        <v>1</v>
      </c>
      <c r="H153" s="4">
        <v>0</v>
      </c>
      <c r="I153" s="4">
        <v>0</v>
      </c>
      <c r="J153" s="4">
        <v>1</v>
      </c>
      <c r="K153" s="4" t="s">
        <v>259</v>
      </c>
      <c r="L153" s="15" t="s">
        <v>524</v>
      </c>
      <c r="M153" s="4"/>
    </row>
    <row r="154" spans="1:13" s="11" customFormat="1" x14ac:dyDescent="0.2">
      <c r="A154" s="5">
        <v>41001</v>
      </c>
      <c r="B154" s="4" t="s">
        <v>137</v>
      </c>
      <c r="C154" s="4" t="s">
        <v>168</v>
      </c>
      <c r="D154" s="4" t="s">
        <v>533</v>
      </c>
      <c r="E154" s="4" t="s">
        <v>402</v>
      </c>
      <c r="F154" s="4">
        <v>0</v>
      </c>
      <c r="G154" s="4">
        <v>1</v>
      </c>
      <c r="H154" s="4">
        <v>0</v>
      </c>
      <c r="I154" s="4">
        <v>0</v>
      </c>
      <c r="J154" s="4">
        <v>1</v>
      </c>
      <c r="K154" s="4" t="s">
        <v>258</v>
      </c>
      <c r="L154" s="15" t="s">
        <v>534</v>
      </c>
      <c r="M154" s="4"/>
    </row>
    <row r="155" spans="1:13" s="11" customFormat="1" x14ac:dyDescent="0.2">
      <c r="A155" s="5">
        <v>41002</v>
      </c>
      <c r="B155" s="4" t="s">
        <v>137</v>
      </c>
      <c r="C155" s="4" t="s">
        <v>168</v>
      </c>
      <c r="D155" s="4" t="s">
        <v>536</v>
      </c>
      <c r="E155" s="4"/>
      <c r="F155" s="4">
        <v>1</v>
      </c>
      <c r="G155" s="4">
        <v>0</v>
      </c>
      <c r="H155" s="4">
        <v>1</v>
      </c>
      <c r="I155" s="4">
        <v>0</v>
      </c>
      <c r="J155" s="4">
        <v>2</v>
      </c>
      <c r="K155" s="4" t="s">
        <v>535</v>
      </c>
      <c r="L155" s="4"/>
      <c r="M155" s="4"/>
    </row>
    <row r="156" spans="1:13" s="11" customFormat="1" x14ac:dyDescent="0.2">
      <c r="A156" s="5">
        <v>41003</v>
      </c>
      <c r="B156" s="4" t="s">
        <v>137</v>
      </c>
      <c r="C156" s="4" t="s">
        <v>168</v>
      </c>
      <c r="D156" s="4" t="s">
        <v>326</v>
      </c>
      <c r="E156" s="4" t="s">
        <v>6</v>
      </c>
      <c r="F156" s="4">
        <v>11</v>
      </c>
      <c r="G156" s="4">
        <v>0</v>
      </c>
      <c r="H156" s="4">
        <v>0</v>
      </c>
      <c r="I156" s="4">
        <v>0</v>
      </c>
      <c r="J156" s="4">
        <v>11</v>
      </c>
      <c r="K156" s="4" t="s">
        <v>327</v>
      </c>
      <c r="L156" s="4"/>
      <c r="M156" s="4"/>
    </row>
    <row r="157" spans="1:13" s="30" customFormat="1" x14ac:dyDescent="0.2">
      <c r="A157" s="5">
        <v>41008</v>
      </c>
      <c r="B157" s="4" t="s">
        <v>137</v>
      </c>
      <c r="C157" s="4" t="s">
        <v>21</v>
      </c>
      <c r="D157" s="7" t="s">
        <v>621</v>
      </c>
      <c r="E157" s="7" t="s">
        <v>377</v>
      </c>
      <c r="F157" s="7">
        <v>1</v>
      </c>
      <c r="G157" s="7">
        <v>1</v>
      </c>
      <c r="H157" s="7">
        <v>3</v>
      </c>
      <c r="I157" s="7">
        <v>0</v>
      </c>
      <c r="J157" s="7">
        <v>5</v>
      </c>
      <c r="K157" s="7" t="s">
        <v>623</v>
      </c>
      <c r="L157" s="7"/>
      <c r="M157" s="7"/>
    </row>
    <row r="158" spans="1:13" s="11" customFormat="1" x14ac:dyDescent="0.2">
      <c r="A158" s="5">
        <v>41008</v>
      </c>
      <c r="B158" s="4" t="s">
        <v>137</v>
      </c>
      <c r="C158" s="4" t="s">
        <v>21</v>
      </c>
      <c r="D158" s="4" t="s">
        <v>622</v>
      </c>
      <c r="E158" s="4" t="s">
        <v>224</v>
      </c>
      <c r="F158" s="4">
        <v>0</v>
      </c>
      <c r="G158" s="4">
        <v>1</v>
      </c>
      <c r="H158" s="4">
        <v>0</v>
      </c>
      <c r="I158" s="4">
        <v>0</v>
      </c>
      <c r="J158" s="4">
        <v>1</v>
      </c>
      <c r="K158" s="4" t="s">
        <v>258</v>
      </c>
      <c r="L158" s="4"/>
      <c r="M158" s="4"/>
    </row>
    <row r="159" spans="1:13" s="11" customFormat="1" x14ac:dyDescent="0.2">
      <c r="A159" s="5">
        <v>41008</v>
      </c>
      <c r="B159" s="4" t="s">
        <v>137</v>
      </c>
      <c r="C159" s="4" t="s">
        <v>168</v>
      </c>
      <c r="D159" s="4" t="s">
        <v>306</v>
      </c>
      <c r="E159" s="4"/>
      <c r="F159" s="4">
        <v>0</v>
      </c>
      <c r="G159" s="4">
        <v>1</v>
      </c>
      <c r="H159" s="4">
        <v>2</v>
      </c>
      <c r="I159" s="4">
        <v>0</v>
      </c>
      <c r="J159" s="4">
        <v>3</v>
      </c>
      <c r="K159" s="4" t="s">
        <v>258</v>
      </c>
      <c r="L159" s="4"/>
      <c r="M159" s="4"/>
    </row>
    <row r="160" spans="1:13" s="11" customFormat="1" x14ac:dyDescent="0.2">
      <c r="A160" s="5">
        <v>41009</v>
      </c>
      <c r="B160" s="4" t="s">
        <v>137</v>
      </c>
      <c r="C160" s="4" t="s">
        <v>20</v>
      </c>
      <c r="D160" s="4" t="s">
        <v>404</v>
      </c>
      <c r="E160" s="4" t="s">
        <v>234</v>
      </c>
      <c r="F160" s="4">
        <v>3</v>
      </c>
      <c r="G160" s="4">
        <v>2</v>
      </c>
      <c r="H160" s="4">
        <v>5</v>
      </c>
      <c r="I160" s="4">
        <v>0</v>
      </c>
      <c r="J160" s="4">
        <v>10</v>
      </c>
      <c r="K160" s="4" t="s">
        <v>307</v>
      </c>
      <c r="L160" s="4"/>
      <c r="M160" s="4"/>
    </row>
    <row r="161" spans="1:13" s="11" customFormat="1" x14ac:dyDescent="0.2">
      <c r="A161" s="5">
        <v>41011</v>
      </c>
      <c r="B161" s="4" t="s">
        <v>137</v>
      </c>
      <c r="C161" s="4" t="s">
        <v>168</v>
      </c>
      <c r="D161" s="4" t="s">
        <v>94</v>
      </c>
      <c r="E161" s="4" t="s">
        <v>407</v>
      </c>
      <c r="F161" s="4">
        <v>1</v>
      </c>
      <c r="G161" s="4">
        <v>0</v>
      </c>
      <c r="H161" s="4">
        <v>0</v>
      </c>
      <c r="I161" s="4">
        <v>0</v>
      </c>
      <c r="J161" s="4">
        <v>1</v>
      </c>
      <c r="K161" s="4" t="s">
        <v>327</v>
      </c>
      <c r="L161" s="4"/>
      <c r="M161" s="4"/>
    </row>
    <row r="162" spans="1:13" s="11" customFormat="1" x14ac:dyDescent="0.2">
      <c r="A162" s="5">
        <v>41012</v>
      </c>
      <c r="B162" s="4" t="s">
        <v>137</v>
      </c>
      <c r="C162" s="4" t="s">
        <v>168</v>
      </c>
      <c r="D162" s="4" t="s">
        <v>161</v>
      </c>
      <c r="E162" s="4" t="s">
        <v>408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 t="s">
        <v>264</v>
      </c>
      <c r="L162" s="4"/>
      <c r="M162" s="4"/>
    </row>
    <row r="163" spans="1:13" s="11" customFormat="1" x14ac:dyDescent="0.2">
      <c r="A163" s="5">
        <v>41015</v>
      </c>
      <c r="B163" s="4" t="s">
        <v>137</v>
      </c>
      <c r="C163" s="4" t="s">
        <v>168</v>
      </c>
      <c r="D163" s="4" t="s">
        <v>236</v>
      </c>
      <c r="E163" s="4" t="s">
        <v>6</v>
      </c>
      <c r="F163" s="4">
        <v>0</v>
      </c>
      <c r="G163" s="4">
        <v>0</v>
      </c>
      <c r="H163" s="4">
        <v>0</v>
      </c>
      <c r="I163" s="4">
        <v>2</v>
      </c>
      <c r="J163" s="4">
        <v>2</v>
      </c>
      <c r="K163" s="4" t="s">
        <v>108</v>
      </c>
      <c r="L163" s="4"/>
      <c r="M163" s="4"/>
    </row>
    <row r="164" spans="1:13" ht="20.25" customHeight="1" x14ac:dyDescent="0.2">
      <c r="A164" s="5">
        <v>41016</v>
      </c>
      <c r="B164" s="114" t="s">
        <v>137</v>
      </c>
      <c r="C164" s="114" t="s">
        <v>168</v>
      </c>
      <c r="D164" s="114" t="s">
        <v>637</v>
      </c>
      <c r="E164" s="114" t="s">
        <v>224</v>
      </c>
      <c r="F164" s="114">
        <v>0</v>
      </c>
      <c r="G164" s="114">
        <v>1</v>
      </c>
      <c r="H164" s="114">
        <v>0</v>
      </c>
      <c r="I164" s="114">
        <v>1</v>
      </c>
      <c r="J164" s="114" t="s">
        <v>258</v>
      </c>
      <c r="K164" s="114"/>
      <c r="L164" s="160"/>
      <c r="M164"/>
    </row>
    <row r="165" spans="1:13" ht="20.25" customHeight="1" x14ac:dyDescent="0.2">
      <c r="A165" s="5">
        <v>41016</v>
      </c>
      <c r="B165" s="114" t="s">
        <v>137</v>
      </c>
      <c r="C165" s="114" t="s">
        <v>168</v>
      </c>
      <c r="D165" s="114" t="s">
        <v>316</v>
      </c>
      <c r="E165" s="114" t="s">
        <v>224</v>
      </c>
      <c r="F165" s="114">
        <v>1</v>
      </c>
      <c r="G165" s="114">
        <v>0</v>
      </c>
      <c r="H165" s="114">
        <v>0</v>
      </c>
      <c r="I165" s="114">
        <v>1</v>
      </c>
      <c r="J165" s="114" t="s">
        <v>262</v>
      </c>
      <c r="K165" s="114"/>
      <c r="L165" s="160"/>
      <c r="M165"/>
    </row>
    <row r="166" spans="1:13" s="11" customFormat="1" x14ac:dyDescent="0.2">
      <c r="A166" s="5">
        <v>41016</v>
      </c>
      <c r="B166" s="4" t="s">
        <v>137</v>
      </c>
      <c r="C166" s="4" t="s">
        <v>168</v>
      </c>
      <c r="D166" s="4" t="s">
        <v>316</v>
      </c>
      <c r="E166" s="4" t="s">
        <v>224</v>
      </c>
      <c r="F166" s="4">
        <v>1</v>
      </c>
      <c r="G166" s="4">
        <v>0</v>
      </c>
      <c r="H166" s="4">
        <v>0</v>
      </c>
      <c r="I166" s="4">
        <v>0</v>
      </c>
      <c r="J166" s="4">
        <v>1</v>
      </c>
      <c r="K166" s="4" t="s">
        <v>262</v>
      </c>
      <c r="L166" s="4"/>
      <c r="M166" s="4"/>
    </row>
    <row r="167" spans="1:13" s="11" customFormat="1" x14ac:dyDescent="0.2">
      <c r="A167" s="5">
        <v>41017</v>
      </c>
      <c r="B167" s="4" t="s">
        <v>137</v>
      </c>
      <c r="C167" s="4" t="s">
        <v>168</v>
      </c>
      <c r="D167" s="114" t="s">
        <v>638</v>
      </c>
      <c r="E167" s="4"/>
      <c r="F167" s="4">
        <v>0</v>
      </c>
      <c r="G167" s="4">
        <v>1</v>
      </c>
      <c r="H167" s="4">
        <v>0</v>
      </c>
      <c r="I167" s="4">
        <v>0</v>
      </c>
      <c r="J167" s="4">
        <v>1</v>
      </c>
      <c r="K167" s="4" t="s">
        <v>259</v>
      </c>
      <c r="L167" s="4"/>
      <c r="M167" s="4"/>
    </row>
    <row r="168" spans="1:13" s="11" customFormat="1" x14ac:dyDescent="0.2">
      <c r="A168" s="5">
        <v>41017</v>
      </c>
      <c r="B168" s="4" t="s">
        <v>137</v>
      </c>
      <c r="C168" s="4" t="s">
        <v>168</v>
      </c>
      <c r="D168" s="4" t="s">
        <v>599</v>
      </c>
      <c r="E168" s="4" t="s">
        <v>6</v>
      </c>
      <c r="F168" s="4">
        <v>1</v>
      </c>
      <c r="G168" s="4">
        <v>0</v>
      </c>
      <c r="H168" s="4">
        <v>0</v>
      </c>
      <c r="I168" s="4">
        <v>0</v>
      </c>
      <c r="J168" s="4">
        <v>1</v>
      </c>
      <c r="K168" s="4" t="s">
        <v>108</v>
      </c>
      <c r="L168" s="4"/>
      <c r="M168" s="4"/>
    </row>
    <row r="169" spans="1:13" s="11" customFormat="1" x14ac:dyDescent="0.2">
      <c r="A169" s="5">
        <v>41018</v>
      </c>
      <c r="B169" s="4" t="s">
        <v>137</v>
      </c>
      <c r="C169" s="4" t="s">
        <v>168</v>
      </c>
      <c r="D169" s="4" t="s">
        <v>440</v>
      </c>
      <c r="E169" s="4" t="s">
        <v>6</v>
      </c>
      <c r="F169" s="4">
        <v>5</v>
      </c>
      <c r="G169" s="4">
        <v>0</v>
      </c>
      <c r="H169" s="4">
        <v>0</v>
      </c>
      <c r="I169" s="4">
        <v>0</v>
      </c>
      <c r="J169" s="4">
        <v>5</v>
      </c>
      <c r="K169" s="4" t="s">
        <v>107</v>
      </c>
      <c r="L169" s="4"/>
      <c r="M169" s="4"/>
    </row>
    <row r="170" spans="1:13" s="11" customFormat="1" x14ac:dyDescent="0.2">
      <c r="A170" s="5">
        <v>41024</v>
      </c>
      <c r="B170" s="4" t="s">
        <v>137</v>
      </c>
      <c r="C170" s="4" t="s">
        <v>168</v>
      </c>
      <c r="D170" s="114" t="s">
        <v>639</v>
      </c>
      <c r="E170" s="4"/>
      <c r="F170" s="4">
        <v>0</v>
      </c>
      <c r="G170" s="4">
        <v>1</v>
      </c>
      <c r="H170" s="4">
        <v>1</v>
      </c>
      <c r="I170" s="4">
        <v>0</v>
      </c>
      <c r="J170" s="4">
        <v>2</v>
      </c>
      <c r="K170" s="4" t="s">
        <v>259</v>
      </c>
      <c r="L170" s="4"/>
      <c r="M170" s="4"/>
    </row>
    <row r="171" spans="1:13" s="205" customFormat="1" x14ac:dyDescent="0.2">
      <c r="A171" s="204">
        <v>41028</v>
      </c>
      <c r="B171" s="101" t="s">
        <v>137</v>
      </c>
      <c r="C171" s="101" t="s">
        <v>168</v>
      </c>
      <c r="D171" s="101" t="s">
        <v>167</v>
      </c>
      <c r="E171" s="101" t="s">
        <v>6</v>
      </c>
      <c r="F171" s="101">
        <v>5</v>
      </c>
      <c r="G171" s="101">
        <v>0</v>
      </c>
      <c r="H171" s="101">
        <v>0</v>
      </c>
      <c r="I171" s="101">
        <v>0</v>
      </c>
      <c r="J171" s="101">
        <v>5</v>
      </c>
      <c r="K171" s="101" t="s">
        <v>260</v>
      </c>
      <c r="L171" s="101"/>
      <c r="M171" s="101"/>
    </row>
    <row r="172" spans="1:13" s="11" customFormat="1" x14ac:dyDescent="0.2">
      <c r="A172" s="5">
        <v>41033</v>
      </c>
      <c r="B172" s="4" t="s">
        <v>137</v>
      </c>
      <c r="C172" s="4" t="s">
        <v>25</v>
      </c>
      <c r="D172" s="4" t="s">
        <v>548</v>
      </c>
      <c r="E172" s="4" t="s">
        <v>6</v>
      </c>
      <c r="F172" s="4">
        <v>0</v>
      </c>
      <c r="G172" s="4">
        <v>2</v>
      </c>
      <c r="H172" s="4">
        <v>0</v>
      </c>
      <c r="I172" s="4">
        <v>0</v>
      </c>
      <c r="J172" s="4">
        <v>2</v>
      </c>
      <c r="K172" s="4" t="s">
        <v>258</v>
      </c>
      <c r="L172" s="4"/>
      <c r="M172" s="4"/>
    </row>
    <row r="173" spans="1:13" s="11" customFormat="1" x14ac:dyDescent="0.2">
      <c r="A173" s="5">
        <v>41034</v>
      </c>
      <c r="B173" s="4" t="s">
        <v>137</v>
      </c>
      <c r="C173" s="4" t="s">
        <v>168</v>
      </c>
      <c r="D173" s="4" t="s">
        <v>323</v>
      </c>
      <c r="E173" s="4" t="s">
        <v>6</v>
      </c>
      <c r="F173" s="4">
        <v>3</v>
      </c>
      <c r="G173" s="4">
        <v>0</v>
      </c>
      <c r="H173" s="4">
        <v>0</v>
      </c>
      <c r="I173" s="4">
        <v>0</v>
      </c>
      <c r="J173" s="4">
        <v>3</v>
      </c>
      <c r="K173" s="4" t="s">
        <v>258</v>
      </c>
      <c r="L173" s="4"/>
      <c r="M173" s="4"/>
    </row>
    <row r="174" spans="1:13" s="11" customFormat="1" x14ac:dyDescent="0.2">
      <c r="A174" s="5">
        <v>41038</v>
      </c>
      <c r="B174" s="4" t="s">
        <v>137</v>
      </c>
      <c r="C174" s="4" t="s">
        <v>168</v>
      </c>
      <c r="D174" s="4" t="s">
        <v>7</v>
      </c>
      <c r="E174" s="4" t="s">
        <v>6</v>
      </c>
      <c r="F174" s="4">
        <v>2</v>
      </c>
      <c r="G174" s="4">
        <v>0</v>
      </c>
      <c r="H174" s="4">
        <v>2</v>
      </c>
      <c r="I174" s="4">
        <v>0</v>
      </c>
      <c r="J174" s="4">
        <v>4</v>
      </c>
      <c r="K174" s="4" t="s">
        <v>107</v>
      </c>
      <c r="L174" s="4"/>
      <c r="M174" s="4"/>
    </row>
    <row r="175" spans="1:13" s="11" customFormat="1" x14ac:dyDescent="0.2">
      <c r="A175" s="5">
        <v>41040</v>
      </c>
      <c r="B175" s="4" t="s">
        <v>137</v>
      </c>
      <c r="C175" s="4" t="s">
        <v>168</v>
      </c>
      <c r="D175" s="4" t="s">
        <v>236</v>
      </c>
      <c r="E175" s="4" t="s">
        <v>273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 t="s">
        <v>108</v>
      </c>
      <c r="L175" s="4"/>
      <c r="M175" s="4"/>
    </row>
    <row r="176" spans="1:13" s="11" customFormat="1" x14ac:dyDescent="0.2">
      <c r="A176" s="5">
        <v>41041</v>
      </c>
      <c r="B176" s="4" t="s">
        <v>137</v>
      </c>
      <c r="C176" s="4" t="s">
        <v>32</v>
      </c>
      <c r="D176" s="4" t="s">
        <v>138</v>
      </c>
      <c r="E176" s="4" t="s">
        <v>118</v>
      </c>
      <c r="F176" s="4">
        <v>1</v>
      </c>
      <c r="G176" s="4">
        <v>2</v>
      </c>
      <c r="H176" s="4">
        <v>0</v>
      </c>
      <c r="I176" s="4">
        <v>0</v>
      </c>
      <c r="J176" s="4">
        <v>3</v>
      </c>
      <c r="K176" s="4" t="s">
        <v>258</v>
      </c>
      <c r="L176" s="4"/>
      <c r="M176" s="4"/>
    </row>
    <row r="177" spans="1:13" s="11" customFormat="1" x14ac:dyDescent="0.2">
      <c r="A177" s="5">
        <v>41042</v>
      </c>
      <c r="B177" s="4" t="s">
        <v>137</v>
      </c>
      <c r="C177" s="4" t="s">
        <v>168</v>
      </c>
      <c r="D177" s="114" t="s">
        <v>640</v>
      </c>
      <c r="E177" s="114" t="s">
        <v>6</v>
      </c>
      <c r="F177" s="4">
        <v>0</v>
      </c>
      <c r="G177" s="4">
        <v>1</v>
      </c>
      <c r="H177" s="4">
        <v>0</v>
      </c>
      <c r="I177" s="4">
        <v>0</v>
      </c>
      <c r="J177" s="4">
        <v>1</v>
      </c>
      <c r="K177" s="4" t="s">
        <v>258</v>
      </c>
      <c r="L177" s="4"/>
      <c r="M177" s="4"/>
    </row>
    <row r="178" spans="1:13" s="11" customFormat="1" x14ac:dyDescent="0.2">
      <c r="A178" s="5">
        <v>41049</v>
      </c>
      <c r="B178" s="4" t="s">
        <v>137</v>
      </c>
      <c r="C178" s="4" t="s">
        <v>137</v>
      </c>
      <c r="D178" s="4" t="s">
        <v>138</v>
      </c>
      <c r="E178" s="4" t="s">
        <v>6</v>
      </c>
      <c r="F178" s="4">
        <v>1</v>
      </c>
      <c r="G178" s="4">
        <v>0</v>
      </c>
      <c r="H178" s="4">
        <v>0</v>
      </c>
      <c r="I178" s="4">
        <v>0</v>
      </c>
      <c r="J178" s="4">
        <v>1</v>
      </c>
      <c r="K178" s="4" t="s">
        <v>258</v>
      </c>
      <c r="L178" s="4"/>
      <c r="M178" s="4"/>
    </row>
    <row r="179" spans="1:13" s="11" customFormat="1" x14ac:dyDescent="0.2">
      <c r="A179" s="5">
        <v>41049</v>
      </c>
      <c r="B179" s="4" t="s">
        <v>137</v>
      </c>
      <c r="C179" s="4" t="s">
        <v>168</v>
      </c>
      <c r="D179" s="4" t="s">
        <v>543</v>
      </c>
      <c r="E179" s="4" t="s">
        <v>224</v>
      </c>
      <c r="F179" s="4">
        <v>0</v>
      </c>
      <c r="G179" s="4">
        <v>1</v>
      </c>
      <c r="H179" s="4">
        <v>2</v>
      </c>
      <c r="I179" s="4">
        <v>0</v>
      </c>
      <c r="J179" s="4">
        <v>3</v>
      </c>
      <c r="K179" s="4" t="s">
        <v>258</v>
      </c>
      <c r="L179" s="4"/>
      <c r="M179" s="4"/>
    </row>
    <row r="180" spans="1:13" s="11" customFormat="1" x14ac:dyDescent="0.2">
      <c r="A180" s="5">
        <v>41051</v>
      </c>
      <c r="B180" s="4" t="s">
        <v>137</v>
      </c>
      <c r="C180" s="4" t="s">
        <v>168</v>
      </c>
      <c r="D180" s="4" t="s">
        <v>545</v>
      </c>
      <c r="E180" s="4" t="s">
        <v>224</v>
      </c>
      <c r="F180" s="4">
        <v>0</v>
      </c>
      <c r="G180" s="4">
        <v>1</v>
      </c>
      <c r="H180" s="4">
        <v>0</v>
      </c>
      <c r="I180" s="4">
        <v>0</v>
      </c>
      <c r="J180" s="4">
        <v>1</v>
      </c>
      <c r="K180" s="4" t="s">
        <v>258</v>
      </c>
      <c r="L180" s="4"/>
      <c r="M180" s="4"/>
    </row>
    <row r="181" spans="1:13" s="11" customFormat="1" x14ac:dyDescent="0.2">
      <c r="A181" s="5">
        <v>41051</v>
      </c>
      <c r="B181" s="4" t="s">
        <v>137</v>
      </c>
      <c r="C181" s="4" t="s">
        <v>168</v>
      </c>
      <c r="D181" s="4" t="s">
        <v>114</v>
      </c>
      <c r="E181" s="4" t="s">
        <v>580</v>
      </c>
      <c r="F181" s="4">
        <v>4</v>
      </c>
      <c r="G181" s="4">
        <v>0</v>
      </c>
      <c r="H181" s="4">
        <v>0</v>
      </c>
      <c r="I181" s="4">
        <v>0</v>
      </c>
      <c r="J181" s="4">
        <v>4</v>
      </c>
      <c r="K181" s="4" t="s">
        <v>258</v>
      </c>
      <c r="L181" s="4"/>
      <c r="M181" s="4"/>
    </row>
    <row r="182" spans="1:13" s="11" customFormat="1" x14ac:dyDescent="0.2">
      <c r="A182" s="5">
        <v>41054</v>
      </c>
      <c r="B182" s="4" t="s">
        <v>137</v>
      </c>
      <c r="C182" s="4" t="s">
        <v>168</v>
      </c>
      <c r="D182" s="4" t="s">
        <v>119</v>
      </c>
      <c r="E182" s="4" t="s">
        <v>224</v>
      </c>
      <c r="F182" s="4">
        <v>0</v>
      </c>
      <c r="G182" s="4">
        <v>1</v>
      </c>
      <c r="H182" s="4">
        <v>0</v>
      </c>
      <c r="I182" s="4">
        <v>0</v>
      </c>
      <c r="J182" s="4">
        <v>1</v>
      </c>
      <c r="K182" s="4" t="s">
        <v>259</v>
      </c>
      <c r="L182" s="4" t="s">
        <v>274</v>
      </c>
      <c r="M182" s="4"/>
    </row>
    <row r="183" spans="1:13" s="11" customFormat="1" x14ac:dyDescent="0.2">
      <c r="A183" s="5">
        <v>41059</v>
      </c>
      <c r="B183" s="4" t="s">
        <v>137</v>
      </c>
      <c r="C183" s="4" t="s">
        <v>168</v>
      </c>
      <c r="D183" s="4" t="s">
        <v>544</v>
      </c>
      <c r="E183" s="4" t="s">
        <v>6</v>
      </c>
      <c r="F183" s="4">
        <v>6</v>
      </c>
      <c r="G183" s="4">
        <v>0</v>
      </c>
      <c r="H183" s="4">
        <v>0</v>
      </c>
      <c r="I183" s="4">
        <v>0</v>
      </c>
      <c r="J183" s="4">
        <v>6</v>
      </c>
      <c r="K183" s="4" t="s">
        <v>107</v>
      </c>
      <c r="L183" s="4"/>
      <c r="M183" s="4"/>
    </row>
    <row r="184" spans="1:13" s="17" customFormat="1" x14ac:dyDescent="0.2">
      <c r="A184" s="16">
        <v>41060</v>
      </c>
      <c r="B184" s="15" t="s">
        <v>137</v>
      </c>
      <c r="C184" s="15" t="s">
        <v>168</v>
      </c>
      <c r="D184" s="15" t="s">
        <v>275</v>
      </c>
      <c r="E184" s="15"/>
      <c r="F184" s="15">
        <v>3</v>
      </c>
      <c r="G184" s="15">
        <v>0</v>
      </c>
      <c r="H184" s="15">
        <v>0</v>
      </c>
      <c r="I184" s="15">
        <v>0</v>
      </c>
      <c r="J184" s="15">
        <v>3</v>
      </c>
      <c r="K184" s="15" t="s">
        <v>107</v>
      </c>
      <c r="L184" s="15"/>
      <c r="M184" s="15"/>
    </row>
    <row r="185" spans="1:13" s="205" customFormat="1" x14ac:dyDescent="0.2">
      <c r="A185" s="204">
        <v>41060</v>
      </c>
      <c r="B185" s="101" t="s">
        <v>137</v>
      </c>
      <c r="C185" s="101" t="s">
        <v>168</v>
      </c>
      <c r="D185" s="101" t="s">
        <v>605</v>
      </c>
      <c r="E185" s="101" t="s">
        <v>6</v>
      </c>
      <c r="F185" s="101">
        <v>1</v>
      </c>
      <c r="G185" s="101">
        <v>0</v>
      </c>
      <c r="H185" s="101">
        <v>0</v>
      </c>
      <c r="I185" s="101">
        <v>0</v>
      </c>
      <c r="J185" s="101">
        <v>1</v>
      </c>
      <c r="K185" s="101" t="s">
        <v>264</v>
      </c>
      <c r="L185" s="101"/>
      <c r="M185" s="101"/>
    </row>
    <row r="186" spans="1:13" s="11" customFormat="1" x14ac:dyDescent="0.2">
      <c r="A186" s="5">
        <v>41061</v>
      </c>
      <c r="B186" s="4" t="s">
        <v>137</v>
      </c>
      <c r="C186" s="4" t="s">
        <v>168</v>
      </c>
      <c r="D186" s="4" t="s">
        <v>120</v>
      </c>
      <c r="E186" s="4"/>
      <c r="F186" s="4">
        <v>2</v>
      </c>
      <c r="G186" s="4">
        <v>0</v>
      </c>
      <c r="H186" s="4">
        <v>0</v>
      </c>
      <c r="I186" s="4">
        <v>0</v>
      </c>
      <c r="J186" s="4">
        <v>2</v>
      </c>
      <c r="K186" s="4" t="s">
        <v>194</v>
      </c>
      <c r="L186" s="4"/>
      <c r="M186" s="4"/>
    </row>
    <row r="187" spans="1:13" s="11" customFormat="1" x14ac:dyDescent="0.2">
      <c r="A187" s="5">
        <v>41063</v>
      </c>
      <c r="B187" s="4" t="s">
        <v>137</v>
      </c>
      <c r="C187" s="4" t="s">
        <v>168</v>
      </c>
      <c r="D187" s="4" t="s">
        <v>602</v>
      </c>
      <c r="E187" s="4" t="s">
        <v>6</v>
      </c>
      <c r="F187" s="4">
        <v>1</v>
      </c>
      <c r="G187" s="4">
        <v>0</v>
      </c>
      <c r="H187" s="4">
        <v>0</v>
      </c>
      <c r="I187" s="4">
        <v>0</v>
      </c>
      <c r="J187" s="4">
        <v>1</v>
      </c>
      <c r="K187" s="4" t="s">
        <v>108</v>
      </c>
      <c r="L187" s="4"/>
      <c r="M187" s="4"/>
    </row>
    <row r="188" spans="1:13" s="11" customFormat="1" x14ac:dyDescent="0.2">
      <c r="A188" s="5">
        <v>41065</v>
      </c>
      <c r="B188" s="4" t="s">
        <v>137</v>
      </c>
      <c r="C188" s="4" t="s">
        <v>168</v>
      </c>
      <c r="D188" s="4" t="s">
        <v>93</v>
      </c>
      <c r="E188" s="4" t="s">
        <v>6</v>
      </c>
      <c r="F188" s="4">
        <v>0</v>
      </c>
      <c r="G188" s="4">
        <v>0</v>
      </c>
      <c r="H188" s="4">
        <v>15</v>
      </c>
      <c r="I188" s="4">
        <v>0</v>
      </c>
      <c r="J188" s="4">
        <v>15</v>
      </c>
      <c r="K188" s="4" t="s">
        <v>258</v>
      </c>
      <c r="L188" s="4" t="s">
        <v>254</v>
      </c>
      <c r="M188" s="4"/>
    </row>
    <row r="189" spans="1:13" s="11" customFormat="1" x14ac:dyDescent="0.2">
      <c r="A189" s="5">
        <v>41068</v>
      </c>
      <c r="B189" s="4" t="s">
        <v>137</v>
      </c>
      <c r="C189" s="4" t="s">
        <v>168</v>
      </c>
      <c r="D189" s="4" t="s">
        <v>236</v>
      </c>
      <c r="E189" s="4" t="s">
        <v>225</v>
      </c>
      <c r="F189" s="4">
        <v>0</v>
      </c>
      <c r="G189" s="4">
        <v>0</v>
      </c>
      <c r="H189" s="4">
        <v>0</v>
      </c>
      <c r="I189" s="4">
        <v>1</v>
      </c>
      <c r="J189" s="4">
        <v>1</v>
      </c>
      <c r="K189" s="4" t="s">
        <v>108</v>
      </c>
      <c r="L189" s="4"/>
      <c r="M189" s="4"/>
    </row>
    <row r="190" spans="1:13" s="11" customFormat="1" x14ac:dyDescent="0.2">
      <c r="A190" s="5">
        <v>41068</v>
      </c>
      <c r="B190" s="4" t="s">
        <v>137</v>
      </c>
      <c r="C190" s="4" t="s">
        <v>168</v>
      </c>
      <c r="D190" s="4" t="s">
        <v>39</v>
      </c>
      <c r="E190" s="63" t="s">
        <v>43</v>
      </c>
      <c r="F190" s="4">
        <v>3</v>
      </c>
      <c r="G190" s="4">
        <v>4</v>
      </c>
      <c r="H190" s="4">
        <v>1</v>
      </c>
      <c r="I190" s="4">
        <v>0</v>
      </c>
      <c r="J190" s="4">
        <v>8</v>
      </c>
      <c r="K190" s="4" t="s">
        <v>258</v>
      </c>
      <c r="L190" s="4"/>
      <c r="M190" s="4"/>
    </row>
    <row r="191" spans="1:13" s="11" customFormat="1" x14ac:dyDescent="0.2">
      <c r="A191" s="5">
        <v>41070</v>
      </c>
      <c r="B191" s="4" t="s">
        <v>137</v>
      </c>
      <c r="C191" s="4" t="s">
        <v>34</v>
      </c>
      <c r="D191" s="4" t="s">
        <v>41</v>
      </c>
      <c r="E191" s="4" t="s">
        <v>6</v>
      </c>
      <c r="F191" s="4">
        <v>2</v>
      </c>
      <c r="G191" s="4">
        <v>0</v>
      </c>
      <c r="H191" s="4">
        <v>0</v>
      </c>
      <c r="I191" s="4">
        <v>0</v>
      </c>
      <c r="J191" s="4">
        <v>2</v>
      </c>
      <c r="K191" s="4" t="s">
        <v>260</v>
      </c>
      <c r="L191" s="4"/>
      <c r="M191" s="4"/>
    </row>
    <row r="192" spans="1:13" s="11" customFormat="1" x14ac:dyDescent="0.2">
      <c r="A192" s="5">
        <v>41072</v>
      </c>
      <c r="B192" s="4" t="s">
        <v>137</v>
      </c>
      <c r="C192" s="4" t="s">
        <v>36</v>
      </c>
      <c r="D192" s="4" t="s">
        <v>222</v>
      </c>
      <c r="E192" s="4" t="s">
        <v>6</v>
      </c>
      <c r="F192" s="4">
        <v>0</v>
      </c>
      <c r="G192" s="4">
        <v>3</v>
      </c>
      <c r="H192" s="4">
        <v>0</v>
      </c>
      <c r="I192" s="4">
        <v>0</v>
      </c>
      <c r="J192" s="4">
        <v>3</v>
      </c>
      <c r="K192" s="4" t="s">
        <v>258</v>
      </c>
      <c r="L192" s="4"/>
      <c r="M192" s="4"/>
    </row>
    <row r="193" spans="1:13" s="205" customFormat="1" x14ac:dyDescent="0.2">
      <c r="A193" s="204">
        <v>41073</v>
      </c>
      <c r="B193" s="101" t="s">
        <v>137</v>
      </c>
      <c r="C193" s="101" t="s">
        <v>35</v>
      </c>
      <c r="D193" s="101" t="s">
        <v>276</v>
      </c>
      <c r="E193" s="101" t="s">
        <v>346</v>
      </c>
      <c r="F193" s="101">
        <v>0</v>
      </c>
      <c r="G193" s="101">
        <v>3</v>
      </c>
      <c r="H193" s="101">
        <v>0</v>
      </c>
      <c r="I193" s="101">
        <v>0</v>
      </c>
      <c r="J193" s="101">
        <v>3</v>
      </c>
      <c r="K193" s="101" t="s">
        <v>259</v>
      </c>
      <c r="L193" s="101"/>
      <c r="M193" s="101"/>
    </row>
    <row r="194" spans="1:13" s="11" customFormat="1" x14ac:dyDescent="0.2">
      <c r="A194" s="5">
        <v>41092</v>
      </c>
      <c r="B194" s="4" t="s">
        <v>137</v>
      </c>
      <c r="C194" s="4" t="s">
        <v>168</v>
      </c>
      <c r="D194" s="4" t="s">
        <v>278</v>
      </c>
      <c r="E194" s="4" t="s">
        <v>279</v>
      </c>
      <c r="F194" s="4">
        <v>9</v>
      </c>
      <c r="G194" s="4">
        <v>0</v>
      </c>
      <c r="H194" s="4">
        <v>0</v>
      </c>
      <c r="I194" s="4">
        <v>0</v>
      </c>
      <c r="J194" s="4">
        <v>9</v>
      </c>
      <c r="K194" s="4" t="s">
        <v>262</v>
      </c>
      <c r="L194" s="4"/>
      <c r="M194" s="4"/>
    </row>
    <row r="195" spans="1:13" s="11" customFormat="1" x14ac:dyDescent="0.2">
      <c r="A195" s="5">
        <v>41092</v>
      </c>
      <c r="B195" s="4" t="s">
        <v>137</v>
      </c>
      <c r="C195" s="4" t="s">
        <v>168</v>
      </c>
      <c r="D195" s="4" t="s">
        <v>277</v>
      </c>
      <c r="E195" s="4"/>
      <c r="F195" s="4">
        <v>0</v>
      </c>
      <c r="G195" s="4">
        <v>1</v>
      </c>
      <c r="H195" s="4">
        <v>0</v>
      </c>
      <c r="I195" s="4">
        <v>0</v>
      </c>
      <c r="J195" s="4">
        <v>1</v>
      </c>
      <c r="K195" s="4" t="s">
        <v>258</v>
      </c>
      <c r="L195" s="4"/>
      <c r="M195" s="4"/>
    </row>
    <row r="196" spans="1:13" s="11" customFormat="1" x14ac:dyDescent="0.2">
      <c r="A196" s="5">
        <v>41094</v>
      </c>
      <c r="B196" s="4" t="s">
        <v>137</v>
      </c>
      <c r="C196" s="4" t="s">
        <v>168</v>
      </c>
      <c r="D196" s="4" t="s">
        <v>280</v>
      </c>
      <c r="E196" s="4" t="s">
        <v>279</v>
      </c>
      <c r="F196" s="4">
        <v>2</v>
      </c>
      <c r="G196" s="4">
        <v>0</v>
      </c>
      <c r="H196" s="4">
        <v>0</v>
      </c>
      <c r="I196" s="4">
        <v>0</v>
      </c>
      <c r="J196" s="4">
        <v>2</v>
      </c>
      <c r="K196" s="4" t="s">
        <v>186</v>
      </c>
      <c r="L196" s="4"/>
      <c r="M196" s="4"/>
    </row>
    <row r="197" spans="1:13" s="11" customFormat="1" x14ac:dyDescent="0.2">
      <c r="A197" s="5">
        <v>41103</v>
      </c>
      <c r="B197" s="4" t="s">
        <v>137</v>
      </c>
      <c r="C197" s="4" t="s">
        <v>168</v>
      </c>
      <c r="D197" s="4" t="s">
        <v>333</v>
      </c>
      <c r="E197" s="63" t="s">
        <v>282</v>
      </c>
      <c r="F197" s="4">
        <v>9</v>
      </c>
      <c r="G197" s="4">
        <v>0</v>
      </c>
      <c r="H197" s="4">
        <v>1</v>
      </c>
      <c r="I197" s="4">
        <v>0</v>
      </c>
      <c r="J197" s="4">
        <v>10</v>
      </c>
      <c r="K197" s="4" t="s">
        <v>262</v>
      </c>
      <c r="L197" s="4"/>
      <c r="M197" s="4"/>
    </row>
    <row r="198" spans="1:13" s="11" customFormat="1" x14ac:dyDescent="0.2">
      <c r="A198" s="5">
        <v>41105</v>
      </c>
      <c r="B198" s="4" t="s">
        <v>137</v>
      </c>
      <c r="C198" s="4" t="s">
        <v>168</v>
      </c>
      <c r="D198" s="4" t="s">
        <v>335</v>
      </c>
      <c r="E198" s="4" t="s">
        <v>224</v>
      </c>
      <c r="F198" s="4">
        <v>0</v>
      </c>
      <c r="G198" s="4">
        <v>1</v>
      </c>
      <c r="H198" s="4">
        <v>0</v>
      </c>
      <c r="I198" s="4">
        <v>0</v>
      </c>
      <c r="J198" s="4">
        <v>1</v>
      </c>
      <c r="K198" s="4" t="s">
        <v>259</v>
      </c>
      <c r="L198" s="4"/>
      <c r="M198" s="4"/>
    </row>
    <row r="199" spans="1:13" s="11" customFormat="1" x14ac:dyDescent="0.2">
      <c r="A199" s="5">
        <v>41109</v>
      </c>
      <c r="B199" s="4" t="s">
        <v>137</v>
      </c>
      <c r="C199" s="4" t="s">
        <v>168</v>
      </c>
      <c r="D199" s="4" t="s">
        <v>281</v>
      </c>
      <c r="E199" s="4" t="s">
        <v>6</v>
      </c>
      <c r="F199" s="4">
        <v>2</v>
      </c>
      <c r="G199" s="4">
        <v>0</v>
      </c>
      <c r="H199" s="4">
        <v>0</v>
      </c>
      <c r="I199" s="4">
        <v>0</v>
      </c>
      <c r="J199" s="4">
        <v>2</v>
      </c>
      <c r="K199" s="4" t="s">
        <v>258</v>
      </c>
      <c r="L199" s="4"/>
      <c r="M199" s="4"/>
    </row>
    <row r="200" spans="1:13" s="11" customFormat="1" x14ac:dyDescent="0.2">
      <c r="A200" s="5">
        <v>41109</v>
      </c>
      <c r="B200" s="4" t="s">
        <v>137</v>
      </c>
      <c r="C200" s="4" t="s">
        <v>168</v>
      </c>
      <c r="D200" s="4" t="s">
        <v>337</v>
      </c>
      <c r="E200" s="4"/>
      <c r="F200" s="4">
        <v>4</v>
      </c>
      <c r="G200" s="4">
        <v>0</v>
      </c>
      <c r="H200" s="4">
        <v>0</v>
      </c>
      <c r="I200" s="4">
        <v>0</v>
      </c>
      <c r="J200" s="4">
        <v>4</v>
      </c>
      <c r="K200" s="4" t="s">
        <v>327</v>
      </c>
      <c r="L200" s="4"/>
      <c r="M200" s="4"/>
    </row>
    <row r="201" spans="1:13" s="11" customFormat="1" x14ac:dyDescent="0.2">
      <c r="A201" s="5">
        <v>41114</v>
      </c>
      <c r="B201" s="4" t="s">
        <v>137</v>
      </c>
      <c r="C201" s="4" t="s">
        <v>168</v>
      </c>
      <c r="D201" s="4" t="s">
        <v>603</v>
      </c>
      <c r="E201" s="4" t="s">
        <v>449</v>
      </c>
      <c r="F201" s="4">
        <v>3</v>
      </c>
      <c r="G201" s="4">
        <v>0</v>
      </c>
      <c r="H201" s="4">
        <v>0</v>
      </c>
      <c r="I201" s="4">
        <v>0</v>
      </c>
      <c r="J201" s="4">
        <v>3</v>
      </c>
      <c r="K201" s="4" t="s">
        <v>108</v>
      </c>
      <c r="L201" s="4"/>
      <c r="M201" s="4"/>
    </row>
    <row r="202" spans="1:13" s="11" customFormat="1" x14ac:dyDescent="0.2">
      <c r="A202" s="5">
        <v>41114</v>
      </c>
      <c r="B202" s="4" t="s">
        <v>137</v>
      </c>
      <c r="C202" s="4" t="s">
        <v>168</v>
      </c>
      <c r="D202" s="4" t="s">
        <v>604</v>
      </c>
      <c r="E202" s="4" t="s">
        <v>6</v>
      </c>
      <c r="F202" s="4">
        <v>2</v>
      </c>
      <c r="G202" s="4">
        <v>0</v>
      </c>
      <c r="H202" s="4">
        <v>0</v>
      </c>
      <c r="I202" s="4">
        <v>0</v>
      </c>
      <c r="J202" s="4">
        <v>2</v>
      </c>
      <c r="K202" s="4" t="s">
        <v>108</v>
      </c>
      <c r="L202" s="4"/>
      <c r="M202" s="4"/>
    </row>
    <row r="203" spans="1:13" s="11" customFormat="1" x14ac:dyDescent="0.2">
      <c r="A203" s="5">
        <v>41115</v>
      </c>
      <c r="B203" s="4" t="s">
        <v>137</v>
      </c>
      <c r="C203" s="4" t="s">
        <v>168</v>
      </c>
      <c r="D203" s="4" t="s">
        <v>341</v>
      </c>
      <c r="E203" s="4" t="s">
        <v>346</v>
      </c>
      <c r="F203" s="4">
        <v>2</v>
      </c>
      <c r="G203" s="4">
        <v>0</v>
      </c>
      <c r="H203" s="4">
        <v>0</v>
      </c>
      <c r="I203" s="4">
        <v>0</v>
      </c>
      <c r="J203" s="4">
        <v>2</v>
      </c>
      <c r="K203" s="4" t="s">
        <v>186</v>
      </c>
      <c r="L203" s="4"/>
      <c r="M203" s="4"/>
    </row>
    <row r="204" spans="1:13" s="11" customFormat="1" x14ac:dyDescent="0.2">
      <c r="A204" s="5">
        <v>41115</v>
      </c>
      <c r="B204" s="4" t="s">
        <v>137</v>
      </c>
      <c r="C204" s="4" t="s">
        <v>61</v>
      </c>
      <c r="D204" s="4" t="s">
        <v>694</v>
      </c>
      <c r="E204" s="4" t="s">
        <v>6</v>
      </c>
      <c r="F204" s="4">
        <v>2</v>
      </c>
      <c r="G204" s="4">
        <v>1</v>
      </c>
      <c r="H204" s="4">
        <v>0</v>
      </c>
      <c r="I204" s="4">
        <v>0</v>
      </c>
      <c r="J204" s="4">
        <v>3</v>
      </c>
      <c r="K204" s="4" t="s">
        <v>76</v>
      </c>
      <c r="L204" s="4"/>
      <c r="M204" s="4"/>
    </row>
    <row r="205" spans="1:13" s="11" customFormat="1" x14ac:dyDescent="0.2">
      <c r="A205" s="5">
        <v>41117</v>
      </c>
      <c r="B205" s="4" t="s">
        <v>137</v>
      </c>
      <c r="C205" s="4" t="s">
        <v>168</v>
      </c>
      <c r="D205" s="4" t="s">
        <v>93</v>
      </c>
      <c r="E205" s="4" t="s">
        <v>225</v>
      </c>
      <c r="F205" s="4">
        <v>0</v>
      </c>
      <c r="G205" s="4">
        <v>1</v>
      </c>
      <c r="H205" s="4">
        <v>0</v>
      </c>
      <c r="I205" s="4">
        <v>0</v>
      </c>
      <c r="J205" s="4">
        <v>1</v>
      </c>
      <c r="K205" s="4" t="s">
        <v>258</v>
      </c>
      <c r="L205" s="4"/>
      <c r="M205" s="4"/>
    </row>
    <row r="206" spans="1:13" s="205" customFormat="1" x14ac:dyDescent="0.2">
      <c r="A206" s="204">
        <v>41117</v>
      </c>
      <c r="B206" s="101" t="s">
        <v>137</v>
      </c>
      <c r="C206" s="101" t="s">
        <v>168</v>
      </c>
      <c r="D206" s="101" t="s">
        <v>236</v>
      </c>
      <c r="E206" s="101" t="s">
        <v>225</v>
      </c>
      <c r="F206" s="101">
        <v>0</v>
      </c>
      <c r="G206" s="101">
        <v>0</v>
      </c>
      <c r="H206" s="101">
        <v>0</v>
      </c>
      <c r="I206" s="101">
        <v>0</v>
      </c>
      <c r="J206" s="101">
        <v>0</v>
      </c>
      <c r="K206" s="101" t="s">
        <v>108</v>
      </c>
      <c r="L206" s="101"/>
      <c r="M206" s="101"/>
    </row>
    <row r="207" spans="1:13" s="11" customFormat="1" x14ac:dyDescent="0.2">
      <c r="A207" s="5">
        <v>41125</v>
      </c>
      <c r="B207" s="4" t="s">
        <v>137</v>
      </c>
      <c r="C207" s="4" t="s">
        <v>168</v>
      </c>
      <c r="D207" s="4" t="s">
        <v>617</v>
      </c>
      <c r="E207" s="4" t="s">
        <v>289</v>
      </c>
      <c r="F207" s="4">
        <v>5</v>
      </c>
      <c r="G207" s="4">
        <v>0</v>
      </c>
      <c r="H207" s="4">
        <v>0</v>
      </c>
      <c r="I207" s="4">
        <v>0</v>
      </c>
      <c r="J207" s="4">
        <v>5</v>
      </c>
      <c r="K207" s="4" t="s">
        <v>108</v>
      </c>
      <c r="L207" s="4"/>
      <c r="M207" s="4"/>
    </row>
    <row r="208" spans="1:13" s="11" customFormat="1" x14ac:dyDescent="0.2">
      <c r="A208" s="5">
        <v>41126</v>
      </c>
      <c r="B208" s="4" t="s">
        <v>137</v>
      </c>
      <c r="C208" s="4" t="s">
        <v>168</v>
      </c>
      <c r="D208" s="4" t="s">
        <v>89</v>
      </c>
      <c r="E208" s="111" t="s">
        <v>224</v>
      </c>
      <c r="F208" s="4">
        <v>0</v>
      </c>
      <c r="G208" s="4">
        <v>1</v>
      </c>
      <c r="H208" s="4">
        <v>0</v>
      </c>
      <c r="I208" s="4">
        <v>0</v>
      </c>
      <c r="J208" s="4">
        <v>1</v>
      </c>
      <c r="K208" s="4" t="s">
        <v>259</v>
      </c>
      <c r="L208" s="4"/>
      <c r="M208" s="4"/>
    </row>
    <row r="209" spans="1:13" s="11" customFormat="1" x14ac:dyDescent="0.2">
      <c r="A209" s="5">
        <v>41126</v>
      </c>
      <c r="B209" s="4" t="s">
        <v>137</v>
      </c>
      <c r="C209" s="4" t="s">
        <v>168</v>
      </c>
      <c r="D209" s="4" t="s">
        <v>90</v>
      </c>
      <c r="E209" s="111" t="s">
        <v>224</v>
      </c>
      <c r="F209" s="4">
        <v>0</v>
      </c>
      <c r="G209" s="4">
        <v>1</v>
      </c>
      <c r="H209" s="4">
        <v>0</v>
      </c>
      <c r="I209" s="4">
        <v>0</v>
      </c>
      <c r="J209" s="4">
        <v>1</v>
      </c>
      <c r="K209" s="4" t="s">
        <v>258</v>
      </c>
      <c r="L209" s="4"/>
      <c r="M209" s="4"/>
    </row>
    <row r="210" spans="1:13" s="11" customFormat="1" x14ac:dyDescent="0.2">
      <c r="A210" s="5">
        <v>41127</v>
      </c>
      <c r="B210" s="4" t="s">
        <v>137</v>
      </c>
      <c r="C210" s="4" t="s">
        <v>168</v>
      </c>
      <c r="D210" s="4" t="s">
        <v>187</v>
      </c>
      <c r="E210" s="111" t="s">
        <v>224</v>
      </c>
      <c r="F210" s="4">
        <v>1</v>
      </c>
      <c r="G210" s="4">
        <v>0</v>
      </c>
      <c r="H210" s="4">
        <v>0</v>
      </c>
      <c r="I210" s="4">
        <v>0</v>
      </c>
      <c r="J210" s="4">
        <v>1</v>
      </c>
      <c r="K210" s="4" t="s">
        <v>260</v>
      </c>
      <c r="L210" s="4"/>
      <c r="M210" s="4"/>
    </row>
    <row r="211" spans="1:13" s="11" customFormat="1" x14ac:dyDescent="0.2">
      <c r="A211" s="5">
        <v>41129</v>
      </c>
      <c r="B211" s="4" t="s">
        <v>137</v>
      </c>
      <c r="C211" s="4" t="s">
        <v>168</v>
      </c>
      <c r="D211" s="4" t="s">
        <v>190</v>
      </c>
      <c r="E211" s="111" t="s">
        <v>224</v>
      </c>
      <c r="F211" s="4">
        <v>1</v>
      </c>
      <c r="G211" s="4">
        <v>0</v>
      </c>
      <c r="H211" s="4">
        <v>0</v>
      </c>
      <c r="I211" s="4">
        <v>0</v>
      </c>
      <c r="J211" s="4">
        <v>1</v>
      </c>
      <c r="K211" s="4" t="s">
        <v>186</v>
      </c>
      <c r="L211" s="4"/>
      <c r="M211" s="4"/>
    </row>
    <row r="212" spans="1:13" s="11" customFormat="1" x14ac:dyDescent="0.2">
      <c r="A212" s="5">
        <v>41130</v>
      </c>
      <c r="B212" s="4" t="s">
        <v>137</v>
      </c>
      <c r="C212" s="4" t="s">
        <v>168</v>
      </c>
      <c r="D212" s="4" t="s">
        <v>191</v>
      </c>
      <c r="E212" s="111"/>
      <c r="F212" s="4">
        <v>1</v>
      </c>
      <c r="G212" s="4">
        <v>0</v>
      </c>
      <c r="H212" s="4">
        <v>0</v>
      </c>
      <c r="I212" s="4">
        <v>0</v>
      </c>
      <c r="J212" s="4">
        <v>1</v>
      </c>
      <c r="K212" s="4" t="s">
        <v>186</v>
      </c>
      <c r="L212" s="4"/>
      <c r="M212" s="4"/>
    </row>
    <row r="213" spans="1:13" s="11" customFormat="1" x14ac:dyDescent="0.2">
      <c r="A213" s="5">
        <v>41130</v>
      </c>
      <c r="B213" s="4" t="s">
        <v>137</v>
      </c>
      <c r="C213" s="4" t="s">
        <v>46</v>
      </c>
      <c r="D213" s="4" t="s">
        <v>41</v>
      </c>
      <c r="E213" s="111" t="s">
        <v>288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 t="s">
        <v>260</v>
      </c>
      <c r="L213" s="4"/>
      <c r="M213" s="4"/>
    </row>
    <row r="214" spans="1:13" s="11" customFormat="1" x14ac:dyDescent="0.2">
      <c r="A214" s="5">
        <v>41133</v>
      </c>
      <c r="B214" s="4" t="s">
        <v>137</v>
      </c>
      <c r="C214" s="4" t="s">
        <v>168</v>
      </c>
      <c r="D214" s="4" t="s">
        <v>322</v>
      </c>
      <c r="E214" s="4" t="s">
        <v>6</v>
      </c>
      <c r="F214" s="4">
        <v>0</v>
      </c>
      <c r="G214" s="4">
        <v>0</v>
      </c>
      <c r="H214" s="4">
        <v>20</v>
      </c>
      <c r="I214" s="4">
        <v>1</v>
      </c>
      <c r="J214" s="4">
        <v>21</v>
      </c>
      <c r="K214" s="4" t="s">
        <v>258</v>
      </c>
      <c r="L214" s="4"/>
      <c r="M214" s="4"/>
    </row>
    <row r="215" spans="1:13" s="11" customFormat="1" x14ac:dyDescent="0.2">
      <c r="A215" s="5">
        <v>41136</v>
      </c>
      <c r="B215" s="4" t="s">
        <v>137</v>
      </c>
      <c r="C215" s="4" t="s">
        <v>168</v>
      </c>
      <c r="D215" s="4" t="s">
        <v>94</v>
      </c>
      <c r="E215" s="4" t="s">
        <v>6</v>
      </c>
      <c r="F215" s="4">
        <v>0</v>
      </c>
      <c r="G215" s="4">
        <v>0</v>
      </c>
      <c r="H215" s="4">
        <v>2</v>
      </c>
      <c r="I215" s="4">
        <v>0</v>
      </c>
      <c r="J215" s="4">
        <v>2</v>
      </c>
      <c r="K215" s="4" t="s">
        <v>107</v>
      </c>
      <c r="L215" s="4"/>
      <c r="M215" s="4"/>
    </row>
    <row r="216" spans="1:13" s="11" customFormat="1" x14ac:dyDescent="0.2">
      <c r="A216" s="5">
        <v>41136</v>
      </c>
      <c r="B216" s="4" t="s">
        <v>137</v>
      </c>
      <c r="C216" s="4" t="s">
        <v>168</v>
      </c>
      <c r="D216" s="4" t="s">
        <v>196</v>
      </c>
      <c r="E216" s="63" t="s">
        <v>325</v>
      </c>
      <c r="F216" s="4">
        <v>1</v>
      </c>
      <c r="G216" s="4">
        <v>0</v>
      </c>
      <c r="H216" s="4">
        <v>1</v>
      </c>
      <c r="I216" s="4">
        <v>0</v>
      </c>
      <c r="J216" s="4">
        <v>2</v>
      </c>
      <c r="K216" s="4" t="s">
        <v>258</v>
      </c>
      <c r="L216" s="4"/>
      <c r="M216" s="4"/>
    </row>
    <row r="217" spans="1:13" s="11" customFormat="1" x14ac:dyDescent="0.2">
      <c r="A217" s="5">
        <v>41137</v>
      </c>
      <c r="B217" s="4" t="s">
        <v>137</v>
      </c>
      <c r="C217" s="4" t="s">
        <v>168</v>
      </c>
      <c r="D217" s="4" t="s">
        <v>188</v>
      </c>
      <c r="E217" s="111" t="s">
        <v>224</v>
      </c>
      <c r="F217" s="4">
        <v>0</v>
      </c>
      <c r="G217" s="4">
        <v>1</v>
      </c>
      <c r="H217" s="4">
        <v>0</v>
      </c>
      <c r="I217" s="4">
        <v>0</v>
      </c>
      <c r="J217" s="4">
        <v>1</v>
      </c>
      <c r="K217" s="4" t="s">
        <v>262</v>
      </c>
      <c r="L217" s="4"/>
      <c r="M217" s="4"/>
    </row>
    <row r="218" spans="1:13" s="11" customFormat="1" x14ac:dyDescent="0.2">
      <c r="A218" s="5">
        <v>41141</v>
      </c>
      <c r="B218" s="4" t="s">
        <v>137</v>
      </c>
      <c r="C218" s="4" t="s">
        <v>34</v>
      </c>
      <c r="D218" s="4" t="s">
        <v>610</v>
      </c>
      <c r="E218" s="4" t="s">
        <v>6</v>
      </c>
      <c r="F218" s="4">
        <v>2</v>
      </c>
      <c r="G218" s="4">
        <v>0</v>
      </c>
      <c r="H218" s="4">
        <v>0</v>
      </c>
      <c r="I218" s="4">
        <v>0</v>
      </c>
      <c r="J218" s="4">
        <v>2</v>
      </c>
      <c r="K218" s="4" t="s">
        <v>262</v>
      </c>
      <c r="L218" s="4"/>
      <c r="M218" s="4"/>
    </row>
    <row r="219" spans="1:13" s="11" customFormat="1" x14ac:dyDescent="0.2">
      <c r="A219" s="5">
        <v>41149</v>
      </c>
      <c r="B219" s="4" t="s">
        <v>137</v>
      </c>
      <c r="C219" s="4" t="s">
        <v>168</v>
      </c>
      <c r="D219" s="4" t="s">
        <v>95</v>
      </c>
      <c r="E219" s="4" t="s">
        <v>225</v>
      </c>
      <c r="F219" s="4">
        <v>1</v>
      </c>
      <c r="G219" s="4">
        <v>0</v>
      </c>
      <c r="H219" s="4">
        <v>1</v>
      </c>
      <c r="I219" s="4">
        <v>0</v>
      </c>
      <c r="J219" s="4">
        <v>2</v>
      </c>
      <c r="K219" s="4" t="s">
        <v>107</v>
      </c>
      <c r="L219" s="4"/>
      <c r="M219" s="4"/>
    </row>
    <row r="220" spans="1:13" s="11" customFormat="1" x14ac:dyDescent="0.2">
      <c r="A220" s="5">
        <v>41149</v>
      </c>
      <c r="B220" s="4" t="s">
        <v>137</v>
      </c>
      <c r="C220" s="4" t="s">
        <v>168</v>
      </c>
      <c r="D220" s="4" t="s">
        <v>236</v>
      </c>
      <c r="E220" s="4" t="s">
        <v>225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 t="s">
        <v>108</v>
      </c>
      <c r="L220" s="4"/>
      <c r="M220" s="4"/>
    </row>
    <row r="221" spans="1:13" s="205" customFormat="1" x14ac:dyDescent="0.2">
      <c r="A221" s="204">
        <v>41152</v>
      </c>
      <c r="B221" s="101" t="s">
        <v>137</v>
      </c>
      <c r="C221" s="101" t="s">
        <v>168</v>
      </c>
      <c r="D221" s="121" t="s">
        <v>303</v>
      </c>
      <c r="E221" s="101" t="s">
        <v>121</v>
      </c>
      <c r="F221" s="101">
        <v>0</v>
      </c>
      <c r="G221" s="101">
        <v>0</v>
      </c>
      <c r="H221" s="101">
        <v>5</v>
      </c>
      <c r="I221" s="101">
        <v>0</v>
      </c>
      <c r="J221" s="101">
        <v>5</v>
      </c>
      <c r="K221" s="101" t="s">
        <v>258</v>
      </c>
      <c r="L221" s="101"/>
      <c r="M221" s="101"/>
    </row>
    <row r="222" spans="1:13" s="11" customFormat="1" x14ac:dyDescent="0.2">
      <c r="A222" s="5">
        <v>41153</v>
      </c>
      <c r="B222" s="4" t="s">
        <v>137</v>
      </c>
      <c r="C222" s="4" t="s">
        <v>168</v>
      </c>
      <c r="D222" s="4" t="s">
        <v>616</v>
      </c>
      <c r="E222" s="4" t="s">
        <v>6</v>
      </c>
      <c r="F222" s="4">
        <v>1</v>
      </c>
      <c r="G222" s="4">
        <v>0</v>
      </c>
      <c r="H222" s="4">
        <v>0</v>
      </c>
      <c r="I222" s="4">
        <v>0</v>
      </c>
      <c r="J222" s="4">
        <v>1</v>
      </c>
      <c r="K222" s="4" t="s">
        <v>108</v>
      </c>
      <c r="L222" s="4"/>
      <c r="M222" s="4"/>
    </row>
    <row r="223" spans="1:13" s="11" customFormat="1" x14ac:dyDescent="0.2">
      <c r="A223" s="5">
        <v>41153</v>
      </c>
      <c r="B223" s="4" t="s">
        <v>137</v>
      </c>
      <c r="C223" s="4" t="s">
        <v>168</v>
      </c>
      <c r="D223" s="4" t="s">
        <v>615</v>
      </c>
      <c r="E223" s="4" t="s">
        <v>6</v>
      </c>
      <c r="F223" s="4">
        <v>1</v>
      </c>
      <c r="G223" s="4">
        <v>0</v>
      </c>
      <c r="H223" s="4">
        <v>0</v>
      </c>
      <c r="I223" s="4">
        <v>0</v>
      </c>
      <c r="J223" s="4">
        <v>1</v>
      </c>
      <c r="K223" s="4" t="s">
        <v>108</v>
      </c>
      <c r="L223" s="4"/>
      <c r="M223" s="4"/>
    </row>
    <row r="224" spans="1:13" s="11" customFormat="1" x14ac:dyDescent="0.2">
      <c r="A224" s="5">
        <v>41153</v>
      </c>
      <c r="B224" s="4" t="s">
        <v>137</v>
      </c>
      <c r="C224" s="4" t="s">
        <v>55</v>
      </c>
      <c r="D224" s="4" t="s">
        <v>308</v>
      </c>
      <c r="E224" s="111" t="s">
        <v>6</v>
      </c>
      <c r="F224" s="4">
        <v>2</v>
      </c>
      <c r="G224" s="4">
        <v>1</v>
      </c>
      <c r="H224" s="4">
        <v>0</v>
      </c>
      <c r="I224" s="4">
        <v>0</v>
      </c>
      <c r="J224" s="4">
        <v>3</v>
      </c>
      <c r="K224" s="4" t="s">
        <v>309</v>
      </c>
      <c r="L224" s="4"/>
      <c r="M224" s="4"/>
    </row>
    <row r="225" spans="1:13" s="11" customFormat="1" x14ac:dyDescent="0.2">
      <c r="A225" s="5">
        <v>41154</v>
      </c>
      <c r="B225" s="4" t="s">
        <v>137</v>
      </c>
      <c r="C225" s="4" t="s">
        <v>168</v>
      </c>
      <c r="D225" s="4"/>
      <c r="E225" s="111" t="s">
        <v>224</v>
      </c>
      <c r="F225" s="4">
        <v>3</v>
      </c>
      <c r="G225" s="4">
        <v>0</v>
      </c>
      <c r="H225" s="4">
        <v>0</v>
      </c>
      <c r="I225" s="4">
        <v>0</v>
      </c>
      <c r="J225" s="4">
        <v>3</v>
      </c>
      <c r="K225" s="4" t="s">
        <v>262</v>
      </c>
      <c r="L225" s="4"/>
      <c r="M225" s="4"/>
    </row>
    <row r="226" spans="1:13" s="11" customFormat="1" x14ac:dyDescent="0.2">
      <c r="A226" s="5">
        <v>41155</v>
      </c>
      <c r="B226" s="4" t="s">
        <v>137</v>
      </c>
      <c r="C226" s="4" t="s">
        <v>168</v>
      </c>
      <c r="D226" s="4"/>
      <c r="E226" s="111" t="s">
        <v>224</v>
      </c>
      <c r="F226" s="4">
        <v>1</v>
      </c>
      <c r="G226" s="4">
        <v>1</v>
      </c>
      <c r="H226" s="4">
        <v>0</v>
      </c>
      <c r="I226" s="4">
        <v>0</v>
      </c>
      <c r="J226" s="4">
        <v>2</v>
      </c>
      <c r="K226" s="4" t="s">
        <v>259</v>
      </c>
      <c r="L226" s="4"/>
      <c r="M226" s="4"/>
    </row>
    <row r="227" spans="1:13" s="11" customFormat="1" x14ac:dyDescent="0.2">
      <c r="A227" s="5">
        <v>41156</v>
      </c>
      <c r="B227" s="4" t="s">
        <v>137</v>
      </c>
      <c r="C227" s="4" t="s">
        <v>168</v>
      </c>
      <c r="D227" s="4" t="s">
        <v>310</v>
      </c>
      <c r="E227" s="111"/>
      <c r="F227" s="4">
        <v>4</v>
      </c>
      <c r="G227" s="4">
        <v>0</v>
      </c>
      <c r="H227" s="4">
        <v>0</v>
      </c>
      <c r="I227" s="4">
        <v>0</v>
      </c>
      <c r="J227" s="4">
        <v>4</v>
      </c>
      <c r="K227" s="4" t="s">
        <v>260</v>
      </c>
      <c r="L227" s="4"/>
      <c r="M227" s="4"/>
    </row>
    <row r="228" spans="1:13" s="11" customFormat="1" x14ac:dyDescent="0.2">
      <c r="A228" s="5">
        <v>41156</v>
      </c>
      <c r="B228" s="4" t="s">
        <v>137</v>
      </c>
      <c r="C228" s="4" t="s">
        <v>168</v>
      </c>
      <c r="D228" s="4" t="s">
        <v>123</v>
      </c>
      <c r="E228" s="111"/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 t="s">
        <v>264</v>
      </c>
      <c r="L228" s="4"/>
      <c r="M228" s="4"/>
    </row>
    <row r="229" spans="1:13" s="11" customFormat="1" x14ac:dyDescent="0.2">
      <c r="A229" s="5">
        <v>41156</v>
      </c>
      <c r="B229" s="4" t="s">
        <v>137</v>
      </c>
      <c r="C229" s="4" t="s">
        <v>168</v>
      </c>
      <c r="D229" s="4" t="s">
        <v>311</v>
      </c>
      <c r="E229" s="111"/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 t="s">
        <v>229</v>
      </c>
      <c r="L229" s="4"/>
      <c r="M229" s="4"/>
    </row>
    <row r="230" spans="1:13" s="11" customFormat="1" x14ac:dyDescent="0.2">
      <c r="A230" s="5">
        <v>41159</v>
      </c>
      <c r="B230" s="4" t="s">
        <v>137</v>
      </c>
      <c r="C230" s="4" t="s">
        <v>168</v>
      </c>
      <c r="D230" s="4" t="s">
        <v>93</v>
      </c>
      <c r="E230" s="111"/>
      <c r="F230" s="4">
        <v>0</v>
      </c>
      <c r="G230" s="4">
        <v>0</v>
      </c>
      <c r="H230" s="4">
        <v>7</v>
      </c>
      <c r="I230" s="4">
        <v>0</v>
      </c>
      <c r="J230" s="4">
        <v>7</v>
      </c>
      <c r="K230" s="4" t="s">
        <v>258</v>
      </c>
      <c r="L230" s="4"/>
      <c r="M230" s="4"/>
    </row>
    <row r="231" spans="1:13" s="11" customFormat="1" x14ac:dyDescent="0.2">
      <c r="A231" s="5">
        <v>41168</v>
      </c>
      <c r="B231" s="4" t="s">
        <v>137</v>
      </c>
      <c r="C231" s="4" t="s">
        <v>168</v>
      </c>
      <c r="D231" s="4" t="s">
        <v>93</v>
      </c>
      <c r="E231" s="111" t="s">
        <v>312</v>
      </c>
      <c r="F231" s="4">
        <v>0</v>
      </c>
      <c r="G231" s="4">
        <v>1</v>
      </c>
      <c r="H231" s="4">
        <v>13</v>
      </c>
      <c r="I231" s="4">
        <v>0</v>
      </c>
      <c r="J231" s="4">
        <v>14</v>
      </c>
      <c r="K231" s="4" t="s">
        <v>258</v>
      </c>
      <c r="L231" s="4"/>
      <c r="M231" s="4"/>
    </row>
    <row r="232" spans="1:13" s="11" customFormat="1" x14ac:dyDescent="0.2">
      <c r="A232" s="5">
        <v>41169</v>
      </c>
      <c r="B232" s="4" t="s">
        <v>137</v>
      </c>
      <c r="C232" s="4" t="s">
        <v>9</v>
      </c>
      <c r="D232" s="4" t="s">
        <v>315</v>
      </c>
      <c r="E232" s="111" t="s">
        <v>224</v>
      </c>
      <c r="F232" s="4">
        <v>0</v>
      </c>
      <c r="G232" s="4">
        <v>1</v>
      </c>
      <c r="H232" s="4">
        <v>0</v>
      </c>
      <c r="I232" s="4">
        <v>0</v>
      </c>
      <c r="J232" s="4">
        <v>1</v>
      </c>
      <c r="K232" s="4" t="s">
        <v>259</v>
      </c>
      <c r="L232" s="4"/>
      <c r="M232" s="4"/>
    </row>
    <row r="233" spans="1:13" s="11" customFormat="1" x14ac:dyDescent="0.2">
      <c r="A233" s="5">
        <v>41172</v>
      </c>
      <c r="B233" s="4" t="s">
        <v>137</v>
      </c>
      <c r="C233" s="4" t="s">
        <v>168</v>
      </c>
      <c r="D233" s="4" t="s">
        <v>698</v>
      </c>
      <c r="E233" s="111" t="s">
        <v>224</v>
      </c>
      <c r="F233" s="4">
        <v>1</v>
      </c>
      <c r="G233" s="4">
        <v>0</v>
      </c>
      <c r="H233" s="4">
        <v>0</v>
      </c>
      <c r="I233" s="4">
        <v>0</v>
      </c>
      <c r="J233" s="4">
        <v>1</v>
      </c>
      <c r="K233" s="4" t="s">
        <v>108</v>
      </c>
      <c r="L233" s="4"/>
      <c r="M233" s="4"/>
    </row>
    <row r="234" spans="1:13" s="11" customFormat="1" x14ac:dyDescent="0.2">
      <c r="A234" s="5">
        <v>41177</v>
      </c>
      <c r="B234" s="4" t="s">
        <v>137</v>
      </c>
      <c r="C234" s="4" t="s">
        <v>168</v>
      </c>
      <c r="D234" s="4" t="s">
        <v>302</v>
      </c>
      <c r="E234" s="111" t="s">
        <v>162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 t="s">
        <v>264</v>
      </c>
      <c r="L234" s="4"/>
      <c r="M234" s="4"/>
    </row>
    <row r="235" spans="1:13" s="11" customFormat="1" x14ac:dyDescent="0.2">
      <c r="A235" s="5">
        <v>41181</v>
      </c>
      <c r="B235" s="4" t="s">
        <v>137</v>
      </c>
      <c r="C235" s="4" t="s">
        <v>168</v>
      </c>
      <c r="D235" s="4" t="s">
        <v>303</v>
      </c>
      <c r="E235" s="111" t="s">
        <v>6</v>
      </c>
      <c r="F235" s="4">
        <v>0</v>
      </c>
      <c r="G235" s="4">
        <v>0</v>
      </c>
      <c r="H235" s="4">
        <v>2</v>
      </c>
      <c r="I235" s="4">
        <v>0</v>
      </c>
      <c r="J235" s="4">
        <v>2</v>
      </c>
      <c r="K235" s="4" t="s">
        <v>258</v>
      </c>
      <c r="L235" s="4"/>
      <c r="M235" s="4"/>
    </row>
    <row r="236" spans="1:13" s="205" customFormat="1" x14ac:dyDescent="0.2">
      <c r="A236" s="204">
        <v>41181</v>
      </c>
      <c r="B236" s="101" t="s">
        <v>137</v>
      </c>
      <c r="C236" s="101" t="s">
        <v>168</v>
      </c>
      <c r="D236" s="101" t="s">
        <v>598</v>
      </c>
      <c r="E236" s="101" t="s">
        <v>224</v>
      </c>
      <c r="F236" s="101">
        <v>1</v>
      </c>
      <c r="G236" s="101">
        <v>0</v>
      </c>
      <c r="H236" s="101">
        <v>0</v>
      </c>
      <c r="I236" s="101">
        <v>0</v>
      </c>
      <c r="J236" s="101">
        <v>1</v>
      </c>
      <c r="K236" s="101" t="s">
        <v>262</v>
      </c>
      <c r="L236" s="101"/>
      <c r="M236" s="101"/>
    </row>
    <row r="237" spans="1:13" s="11" customFormat="1" ht="21.75" customHeight="1" x14ac:dyDescent="0.2">
      <c r="A237" s="5">
        <v>41185</v>
      </c>
      <c r="B237" s="4" t="s">
        <v>137</v>
      </c>
      <c r="C237" s="4" t="s">
        <v>168</v>
      </c>
      <c r="D237" s="4" t="s">
        <v>193</v>
      </c>
      <c r="E237" s="111" t="s">
        <v>6</v>
      </c>
      <c r="F237" s="4">
        <v>2</v>
      </c>
      <c r="G237" s="4">
        <v>0</v>
      </c>
      <c r="H237" s="4">
        <v>0</v>
      </c>
      <c r="I237" s="4">
        <v>0</v>
      </c>
      <c r="J237" s="4">
        <v>2</v>
      </c>
      <c r="K237" s="4" t="s">
        <v>264</v>
      </c>
      <c r="L237" s="4"/>
      <c r="M237" s="4"/>
    </row>
    <row r="238" spans="1:13" s="11" customFormat="1" x14ac:dyDescent="0.2">
      <c r="A238" s="5">
        <v>41186</v>
      </c>
      <c r="B238" s="4" t="s">
        <v>137</v>
      </c>
      <c r="C238" s="4" t="s">
        <v>168</v>
      </c>
      <c r="D238" s="4" t="s">
        <v>474</v>
      </c>
      <c r="E238" s="111" t="s">
        <v>224</v>
      </c>
      <c r="F238" s="4">
        <v>2</v>
      </c>
      <c r="G238" s="4">
        <v>0</v>
      </c>
      <c r="H238" s="4">
        <v>0</v>
      </c>
      <c r="I238" s="4">
        <v>0</v>
      </c>
      <c r="J238" s="4">
        <v>2</v>
      </c>
      <c r="K238" s="4" t="s">
        <v>186</v>
      </c>
      <c r="L238" s="4"/>
      <c r="M238" s="4"/>
    </row>
    <row r="239" spans="1:13" s="11" customFormat="1" x14ac:dyDescent="0.2">
      <c r="A239" s="5">
        <v>41190</v>
      </c>
      <c r="B239" s="4" t="s">
        <v>137</v>
      </c>
      <c r="C239" s="4" t="s">
        <v>168</v>
      </c>
      <c r="D239" s="4" t="s">
        <v>196</v>
      </c>
      <c r="E239" s="111" t="s">
        <v>225</v>
      </c>
      <c r="F239" s="4">
        <v>0</v>
      </c>
      <c r="G239" s="4">
        <v>6</v>
      </c>
      <c r="H239" s="4">
        <v>0</v>
      </c>
      <c r="I239" s="4">
        <v>0</v>
      </c>
      <c r="J239" s="4">
        <v>6</v>
      </c>
      <c r="K239" s="4" t="s">
        <v>258</v>
      </c>
      <c r="L239" s="4"/>
      <c r="M239" s="4"/>
    </row>
    <row r="240" spans="1:13" s="11" customFormat="1" x14ac:dyDescent="0.2">
      <c r="A240" s="5">
        <v>41195</v>
      </c>
      <c r="B240" s="4" t="s">
        <v>137</v>
      </c>
      <c r="C240" s="4" t="s">
        <v>168</v>
      </c>
      <c r="D240" s="4" t="s">
        <v>304</v>
      </c>
      <c r="E240" s="111" t="s">
        <v>6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 t="s">
        <v>107</v>
      </c>
      <c r="L240" s="4"/>
      <c r="M240" s="4"/>
    </row>
    <row r="241" spans="1:13" s="11" customFormat="1" x14ac:dyDescent="0.2">
      <c r="A241" s="5">
        <v>41196</v>
      </c>
      <c r="B241" s="4" t="s">
        <v>137</v>
      </c>
      <c r="C241" s="4" t="s">
        <v>168</v>
      </c>
      <c r="D241" s="4" t="s">
        <v>93</v>
      </c>
      <c r="E241" s="111" t="s">
        <v>293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 t="s">
        <v>258</v>
      </c>
      <c r="L241" s="4"/>
      <c r="M241" s="4"/>
    </row>
    <row r="242" spans="1:13" s="11" customFormat="1" x14ac:dyDescent="0.2">
      <c r="A242" s="5">
        <v>41196</v>
      </c>
      <c r="B242" s="4" t="s">
        <v>137</v>
      </c>
      <c r="C242" s="4" t="s">
        <v>168</v>
      </c>
      <c r="D242" s="4" t="s">
        <v>353</v>
      </c>
      <c r="E242" s="111" t="s">
        <v>6</v>
      </c>
      <c r="F242" s="4">
        <v>3</v>
      </c>
      <c r="G242" s="4">
        <v>0</v>
      </c>
      <c r="H242" s="4">
        <v>0</v>
      </c>
      <c r="I242" s="4">
        <v>0</v>
      </c>
      <c r="J242" s="4">
        <v>3</v>
      </c>
      <c r="K242" s="4" t="s">
        <v>260</v>
      </c>
      <c r="L242" s="4"/>
      <c r="M242" s="4"/>
    </row>
    <row r="243" spans="1:13" s="11" customFormat="1" x14ac:dyDescent="0.2">
      <c r="A243" s="5">
        <v>41196</v>
      </c>
      <c r="B243" s="4" t="s">
        <v>137</v>
      </c>
      <c r="C243" s="4" t="s">
        <v>168</v>
      </c>
      <c r="D243" s="4" t="s">
        <v>351</v>
      </c>
      <c r="E243" s="4" t="s">
        <v>224</v>
      </c>
      <c r="F243" s="4">
        <v>1</v>
      </c>
      <c r="G243" s="4">
        <v>0</v>
      </c>
      <c r="H243" s="4">
        <v>0</v>
      </c>
      <c r="I243" s="4">
        <v>0</v>
      </c>
      <c r="J243" s="4">
        <v>1</v>
      </c>
      <c r="K243" s="4" t="s">
        <v>262</v>
      </c>
      <c r="L243" s="4" t="s">
        <v>352</v>
      </c>
      <c r="M243" s="4"/>
    </row>
    <row r="244" spans="1:13" s="11" customFormat="1" x14ac:dyDescent="0.2">
      <c r="A244" s="5">
        <v>41197</v>
      </c>
      <c r="B244" s="4" t="s">
        <v>137</v>
      </c>
      <c r="C244" s="4" t="s">
        <v>168</v>
      </c>
      <c r="D244" s="4" t="s">
        <v>510</v>
      </c>
      <c r="E244" s="111" t="s">
        <v>350</v>
      </c>
      <c r="F244" s="4">
        <v>0</v>
      </c>
      <c r="G244" s="4">
        <v>1</v>
      </c>
      <c r="H244" s="4">
        <v>0</v>
      </c>
      <c r="I244" s="4">
        <v>0</v>
      </c>
      <c r="J244" s="4">
        <v>1</v>
      </c>
      <c r="K244" s="4" t="s">
        <v>258</v>
      </c>
      <c r="L244" s="4"/>
      <c r="M244" s="4"/>
    </row>
    <row r="245" spans="1:13" s="11" customFormat="1" x14ac:dyDescent="0.2">
      <c r="A245" s="5">
        <v>41197</v>
      </c>
      <c r="B245" s="4" t="s">
        <v>137</v>
      </c>
      <c r="C245" s="4" t="s">
        <v>168</v>
      </c>
      <c r="D245" s="4" t="s">
        <v>509</v>
      </c>
      <c r="E245" s="111" t="s">
        <v>377</v>
      </c>
      <c r="F245" s="4">
        <v>10</v>
      </c>
      <c r="G245" s="4">
        <v>0</v>
      </c>
      <c r="H245" s="4">
        <v>24</v>
      </c>
      <c r="I245" s="4">
        <v>0</v>
      </c>
      <c r="J245" s="4">
        <v>34</v>
      </c>
      <c r="K245" s="4" t="s">
        <v>258</v>
      </c>
      <c r="L245" s="4" t="s">
        <v>633</v>
      </c>
      <c r="M245" s="4"/>
    </row>
    <row r="246" spans="1:13" s="11" customFormat="1" x14ac:dyDescent="0.2">
      <c r="A246" s="5">
        <v>41201</v>
      </c>
      <c r="B246" s="4" t="s">
        <v>137</v>
      </c>
      <c r="C246" s="4" t="s">
        <v>168</v>
      </c>
      <c r="D246" s="4" t="s">
        <v>634</v>
      </c>
      <c r="E246" s="111" t="s">
        <v>6</v>
      </c>
      <c r="F246" s="4">
        <v>3</v>
      </c>
      <c r="G246" s="4">
        <v>0</v>
      </c>
      <c r="H246" s="4">
        <v>0</v>
      </c>
      <c r="I246" s="4">
        <v>0</v>
      </c>
      <c r="J246" s="4">
        <v>3</v>
      </c>
      <c r="K246" s="4" t="s">
        <v>186</v>
      </c>
      <c r="L246" s="4" t="s">
        <v>249</v>
      </c>
      <c r="M246" s="4"/>
    </row>
    <row r="247" spans="1:13" s="11" customFormat="1" x14ac:dyDescent="0.2">
      <c r="A247" s="5">
        <v>41201</v>
      </c>
      <c r="B247" s="4" t="s">
        <v>137</v>
      </c>
      <c r="C247" s="4" t="s">
        <v>168</v>
      </c>
      <c r="D247" s="4" t="s">
        <v>635</v>
      </c>
      <c r="E247" s="111" t="s">
        <v>6</v>
      </c>
      <c r="F247" s="4">
        <v>8</v>
      </c>
      <c r="G247" s="4">
        <v>0</v>
      </c>
      <c r="H247" s="4">
        <v>0</v>
      </c>
      <c r="I247" s="4">
        <v>0</v>
      </c>
      <c r="J247" s="4">
        <v>8</v>
      </c>
      <c r="K247" s="4" t="s">
        <v>108</v>
      </c>
      <c r="L247" s="4"/>
      <c r="M247" s="4"/>
    </row>
    <row r="248" spans="1:13" s="11" customFormat="1" x14ac:dyDescent="0.2">
      <c r="A248" s="5">
        <v>41201</v>
      </c>
      <c r="B248" s="4" t="s">
        <v>137</v>
      </c>
      <c r="C248" s="4" t="s">
        <v>168</v>
      </c>
      <c r="D248" s="4" t="s">
        <v>33</v>
      </c>
      <c r="E248" s="111" t="s">
        <v>6</v>
      </c>
      <c r="F248" s="4">
        <v>0</v>
      </c>
      <c r="G248" s="4">
        <v>3</v>
      </c>
      <c r="H248" s="4">
        <v>0</v>
      </c>
      <c r="I248" s="4">
        <v>0</v>
      </c>
      <c r="J248" s="4">
        <v>3</v>
      </c>
      <c r="K248" s="4" t="s">
        <v>258</v>
      </c>
      <c r="L248" s="4" t="s">
        <v>249</v>
      </c>
      <c r="M248" s="4"/>
    </row>
    <row r="249" spans="1:13" s="11" customFormat="1" x14ac:dyDescent="0.2">
      <c r="A249" s="5">
        <v>41201</v>
      </c>
      <c r="B249" s="4" t="s">
        <v>137</v>
      </c>
      <c r="C249" s="4" t="s">
        <v>59</v>
      </c>
      <c r="D249" s="4" t="s">
        <v>113</v>
      </c>
      <c r="E249" s="111" t="s">
        <v>6</v>
      </c>
      <c r="F249" s="4">
        <v>4</v>
      </c>
      <c r="G249" s="4">
        <v>0</v>
      </c>
      <c r="H249" s="4">
        <v>0</v>
      </c>
      <c r="I249" s="4">
        <v>0</v>
      </c>
      <c r="J249" s="4">
        <v>4</v>
      </c>
      <c r="K249" s="4" t="s">
        <v>260</v>
      </c>
      <c r="L249" s="4"/>
      <c r="M249" s="4"/>
    </row>
    <row r="250" spans="1:13" s="11" customFormat="1" x14ac:dyDescent="0.2">
      <c r="A250" s="5">
        <v>41206</v>
      </c>
      <c r="B250" s="4" t="s">
        <v>137</v>
      </c>
      <c r="C250" s="4" t="s">
        <v>168</v>
      </c>
      <c r="D250" s="4" t="s">
        <v>112</v>
      </c>
      <c r="E250" s="111" t="s">
        <v>6</v>
      </c>
      <c r="F250" s="4">
        <v>1</v>
      </c>
      <c r="G250" s="4">
        <v>0</v>
      </c>
      <c r="H250" s="4">
        <v>0</v>
      </c>
      <c r="I250" s="4">
        <v>0</v>
      </c>
      <c r="J250" s="4">
        <v>1</v>
      </c>
      <c r="K250" s="4" t="s">
        <v>98</v>
      </c>
      <c r="L250" s="4"/>
      <c r="M250" s="4"/>
    </row>
    <row r="251" spans="1:13" s="11" customFormat="1" x14ac:dyDescent="0.2">
      <c r="A251" s="5">
        <v>41208</v>
      </c>
      <c r="B251" s="4" t="s">
        <v>137</v>
      </c>
      <c r="C251" s="4" t="s">
        <v>168</v>
      </c>
      <c r="D251" s="4" t="s">
        <v>354</v>
      </c>
      <c r="E251" s="111" t="s">
        <v>6</v>
      </c>
      <c r="F251" s="4">
        <v>1</v>
      </c>
      <c r="G251" s="4">
        <v>0</v>
      </c>
      <c r="H251" s="4">
        <v>0</v>
      </c>
      <c r="I251" s="4">
        <v>0</v>
      </c>
      <c r="J251" s="4">
        <v>1</v>
      </c>
      <c r="K251" s="4" t="s">
        <v>460</v>
      </c>
      <c r="L251" s="4" t="s">
        <v>355</v>
      </c>
      <c r="M251" s="4"/>
    </row>
    <row r="252" spans="1:13" s="205" customFormat="1" x14ac:dyDescent="0.2">
      <c r="A252" s="204">
        <v>41213</v>
      </c>
      <c r="B252" s="101" t="s">
        <v>137</v>
      </c>
      <c r="C252" s="101" t="s">
        <v>168</v>
      </c>
      <c r="D252" s="101" t="s">
        <v>176</v>
      </c>
      <c r="E252" s="101" t="s">
        <v>224</v>
      </c>
      <c r="F252" s="101">
        <v>2</v>
      </c>
      <c r="G252" s="101">
        <v>1</v>
      </c>
      <c r="H252" s="101">
        <v>0</v>
      </c>
      <c r="I252" s="101">
        <v>0</v>
      </c>
      <c r="J252" s="101">
        <v>3</v>
      </c>
      <c r="K252" s="101" t="s">
        <v>259</v>
      </c>
      <c r="L252" s="101"/>
      <c r="M252" s="101"/>
    </row>
    <row r="253" spans="1:13" s="11" customFormat="1" x14ac:dyDescent="0.2">
      <c r="A253" s="5">
        <v>41215</v>
      </c>
      <c r="B253" s="4" t="s">
        <v>137</v>
      </c>
      <c r="C253" s="4" t="s">
        <v>168</v>
      </c>
      <c r="D253" s="4" t="s">
        <v>177</v>
      </c>
      <c r="E253" s="111" t="s">
        <v>224</v>
      </c>
      <c r="F253" s="4">
        <v>1</v>
      </c>
      <c r="G253" s="4">
        <v>1</v>
      </c>
      <c r="H253" s="4">
        <v>0</v>
      </c>
      <c r="I253" s="4">
        <v>0</v>
      </c>
      <c r="J253" s="4">
        <v>2</v>
      </c>
      <c r="K253" s="4" t="s">
        <v>258</v>
      </c>
      <c r="L253" s="4"/>
      <c r="M253" s="4"/>
    </row>
    <row r="254" spans="1:13" s="11" customFormat="1" x14ac:dyDescent="0.2">
      <c r="A254" s="5">
        <v>41216</v>
      </c>
      <c r="B254" s="4" t="s">
        <v>137</v>
      </c>
      <c r="C254" s="4" t="s">
        <v>49</v>
      </c>
      <c r="D254" s="4" t="s">
        <v>356</v>
      </c>
      <c r="E254" s="111" t="s">
        <v>162</v>
      </c>
      <c r="F254" s="4">
        <v>0</v>
      </c>
      <c r="G254" s="4">
        <v>4</v>
      </c>
      <c r="H254" s="4">
        <v>0</v>
      </c>
      <c r="I254" s="4">
        <v>0</v>
      </c>
      <c r="J254" s="4">
        <v>4</v>
      </c>
      <c r="K254" s="4" t="s">
        <v>259</v>
      </c>
      <c r="L254" s="4"/>
      <c r="M254" s="4"/>
    </row>
    <row r="255" spans="1:13" s="11" customFormat="1" x14ac:dyDescent="0.2">
      <c r="A255" s="5">
        <v>41216</v>
      </c>
      <c r="B255" s="4" t="s">
        <v>137</v>
      </c>
      <c r="C255" s="4" t="s">
        <v>168</v>
      </c>
      <c r="D255" s="4" t="s">
        <v>363</v>
      </c>
      <c r="E255" s="111" t="s">
        <v>6</v>
      </c>
      <c r="F255" s="4">
        <v>1</v>
      </c>
      <c r="G255" s="4">
        <v>0</v>
      </c>
      <c r="H255" s="4">
        <v>0</v>
      </c>
      <c r="I255" s="4">
        <v>0</v>
      </c>
      <c r="J255" s="4">
        <v>1</v>
      </c>
      <c r="K255" s="4" t="s">
        <v>264</v>
      </c>
      <c r="L255" s="4"/>
      <c r="M255" s="4"/>
    </row>
    <row r="256" spans="1:13" s="11" customFormat="1" x14ac:dyDescent="0.2">
      <c r="A256" s="5">
        <v>41220</v>
      </c>
      <c r="B256" s="4" t="s">
        <v>137</v>
      </c>
      <c r="C256" s="4" t="s">
        <v>67</v>
      </c>
      <c r="D256" s="4" t="s">
        <v>360</v>
      </c>
      <c r="E256" s="111" t="s">
        <v>361</v>
      </c>
      <c r="F256" s="4">
        <v>2</v>
      </c>
      <c r="G256" s="4">
        <v>0</v>
      </c>
      <c r="H256" s="4">
        <v>0</v>
      </c>
      <c r="I256" s="4">
        <v>0</v>
      </c>
      <c r="J256" s="4">
        <v>2</v>
      </c>
      <c r="K256" s="4" t="s">
        <v>186</v>
      </c>
      <c r="L256" s="4"/>
      <c r="M256" s="4"/>
    </row>
    <row r="257" spans="1:13" s="11" customFormat="1" x14ac:dyDescent="0.2">
      <c r="A257" s="5">
        <v>41220</v>
      </c>
      <c r="B257" s="4" t="s">
        <v>137</v>
      </c>
      <c r="C257" s="4" t="s">
        <v>168</v>
      </c>
      <c r="D257" s="4" t="s">
        <v>93</v>
      </c>
      <c r="E257" s="111" t="s">
        <v>225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 t="s">
        <v>258</v>
      </c>
      <c r="L257" s="4"/>
      <c r="M257" s="4"/>
    </row>
    <row r="258" spans="1:13" s="11" customFormat="1" x14ac:dyDescent="0.2">
      <c r="A258" s="5">
        <v>41223</v>
      </c>
      <c r="B258" s="4" t="s">
        <v>137</v>
      </c>
      <c r="C258" s="4" t="s">
        <v>64</v>
      </c>
      <c r="D258" s="4" t="s">
        <v>178</v>
      </c>
      <c r="E258" s="111" t="s">
        <v>224</v>
      </c>
      <c r="F258" s="4">
        <v>0</v>
      </c>
      <c r="G258" s="4">
        <v>1</v>
      </c>
      <c r="H258" s="4">
        <v>0</v>
      </c>
      <c r="I258" s="4">
        <v>0</v>
      </c>
      <c r="J258" s="4">
        <v>1</v>
      </c>
      <c r="K258" s="4" t="s">
        <v>259</v>
      </c>
      <c r="L258" s="4"/>
      <c r="M258" s="4"/>
    </row>
    <row r="259" spans="1:13" s="11" customFormat="1" x14ac:dyDescent="0.2">
      <c r="A259" s="5">
        <v>41223</v>
      </c>
      <c r="B259" s="4" t="s">
        <v>137</v>
      </c>
      <c r="C259" s="4" t="s">
        <v>168</v>
      </c>
      <c r="D259" s="4" t="s">
        <v>218</v>
      </c>
      <c r="E259" s="111" t="s">
        <v>6</v>
      </c>
      <c r="F259" s="4">
        <v>1</v>
      </c>
      <c r="G259" s="4">
        <v>0</v>
      </c>
      <c r="H259" s="4">
        <v>0</v>
      </c>
      <c r="I259" s="4">
        <v>0</v>
      </c>
      <c r="J259" s="4">
        <v>1</v>
      </c>
      <c r="K259" s="4" t="s">
        <v>258</v>
      </c>
      <c r="L259" s="4"/>
      <c r="M259" s="4"/>
    </row>
    <row r="260" spans="1:13" s="11" customFormat="1" x14ac:dyDescent="0.2">
      <c r="A260" s="5">
        <v>41224</v>
      </c>
      <c r="B260" s="4" t="s">
        <v>137</v>
      </c>
      <c r="C260" s="4" t="s">
        <v>168</v>
      </c>
      <c r="D260" s="4" t="s">
        <v>145</v>
      </c>
      <c r="E260" s="111" t="s">
        <v>225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 t="s">
        <v>107</v>
      </c>
      <c r="L260" s="4"/>
      <c r="M260" s="4"/>
    </row>
    <row r="261" spans="1:13" s="11" customFormat="1" x14ac:dyDescent="0.2">
      <c r="A261" s="5">
        <v>41225</v>
      </c>
      <c r="B261" s="4" t="s">
        <v>137</v>
      </c>
      <c r="C261" s="4" t="s">
        <v>168</v>
      </c>
      <c r="D261" s="4" t="s">
        <v>364</v>
      </c>
      <c r="E261" s="111" t="s">
        <v>224</v>
      </c>
      <c r="F261" s="4">
        <v>1</v>
      </c>
      <c r="G261" s="4">
        <v>0</v>
      </c>
      <c r="H261" s="4">
        <v>0</v>
      </c>
      <c r="I261" s="4">
        <v>0</v>
      </c>
      <c r="J261" s="4">
        <v>1</v>
      </c>
      <c r="K261" s="4" t="s">
        <v>264</v>
      </c>
      <c r="L261" s="4"/>
      <c r="M261" s="4"/>
    </row>
    <row r="262" spans="1:13" s="11" customFormat="1" x14ac:dyDescent="0.2">
      <c r="A262" s="5">
        <v>41225</v>
      </c>
      <c r="B262" s="4" t="s">
        <v>137</v>
      </c>
      <c r="C262" s="4" t="s">
        <v>168</v>
      </c>
      <c r="D262" s="4" t="s">
        <v>180</v>
      </c>
      <c r="E262" s="111" t="s">
        <v>224</v>
      </c>
      <c r="F262" s="4">
        <v>0</v>
      </c>
      <c r="G262" s="4">
        <v>1</v>
      </c>
      <c r="H262" s="4">
        <v>0</v>
      </c>
      <c r="I262" s="4">
        <v>0</v>
      </c>
      <c r="J262" s="4">
        <v>1</v>
      </c>
      <c r="K262" s="4" t="s">
        <v>259</v>
      </c>
      <c r="L262" s="4"/>
      <c r="M262" s="4"/>
    </row>
    <row r="263" spans="1:13" s="11" customFormat="1" x14ac:dyDescent="0.2">
      <c r="A263" s="5">
        <v>41226</v>
      </c>
      <c r="B263" s="4" t="s">
        <v>137</v>
      </c>
      <c r="C263" s="4" t="s">
        <v>168</v>
      </c>
      <c r="D263" s="4" t="s">
        <v>504</v>
      </c>
      <c r="E263" s="111" t="s">
        <v>350</v>
      </c>
      <c r="F263" s="4">
        <v>1</v>
      </c>
      <c r="G263" s="4">
        <v>0</v>
      </c>
      <c r="H263" s="4">
        <v>0</v>
      </c>
      <c r="I263" s="4">
        <v>0</v>
      </c>
      <c r="J263" s="4">
        <v>1</v>
      </c>
      <c r="K263" s="4" t="s">
        <v>259</v>
      </c>
      <c r="L263" s="4"/>
      <c r="M263" s="4"/>
    </row>
    <row r="264" spans="1:13" s="11" customFormat="1" x14ac:dyDescent="0.2">
      <c r="A264" s="5">
        <v>41227</v>
      </c>
      <c r="B264" s="4" t="s">
        <v>137</v>
      </c>
      <c r="C264" s="4" t="s">
        <v>168</v>
      </c>
      <c r="D264" s="4" t="s">
        <v>181</v>
      </c>
      <c r="E264" s="111" t="s">
        <v>224</v>
      </c>
      <c r="F264" s="4">
        <v>0</v>
      </c>
      <c r="G264" s="4">
        <v>1</v>
      </c>
      <c r="H264" s="4">
        <v>0</v>
      </c>
      <c r="I264" s="4">
        <v>0</v>
      </c>
      <c r="J264" s="4">
        <v>1</v>
      </c>
      <c r="K264" s="4" t="s">
        <v>259</v>
      </c>
      <c r="L264" s="4"/>
      <c r="M264" s="4"/>
    </row>
    <row r="265" spans="1:13" s="11" customFormat="1" x14ac:dyDescent="0.2">
      <c r="A265" s="5">
        <v>41228</v>
      </c>
      <c r="B265" s="4" t="s">
        <v>137</v>
      </c>
      <c r="C265" s="4" t="s">
        <v>168</v>
      </c>
      <c r="D265" s="4" t="s">
        <v>367</v>
      </c>
      <c r="E265" s="111" t="s">
        <v>6</v>
      </c>
      <c r="F265" s="4">
        <v>3</v>
      </c>
      <c r="G265" s="4">
        <v>0</v>
      </c>
      <c r="H265" s="4">
        <v>0</v>
      </c>
      <c r="I265" s="4">
        <v>0</v>
      </c>
      <c r="J265" s="4">
        <v>3</v>
      </c>
      <c r="K265" s="4" t="s">
        <v>260</v>
      </c>
      <c r="L265" s="4"/>
      <c r="M265" s="4"/>
    </row>
    <row r="266" spans="1:13" s="11" customFormat="1" x14ac:dyDescent="0.2">
      <c r="A266" s="5">
        <v>41231</v>
      </c>
      <c r="B266" s="4" t="s">
        <v>137</v>
      </c>
      <c r="C266" s="4" t="s">
        <v>168</v>
      </c>
      <c r="D266" s="4" t="s">
        <v>184</v>
      </c>
      <c r="E266" s="111" t="s">
        <v>224</v>
      </c>
      <c r="F266" s="4">
        <v>1</v>
      </c>
      <c r="G266" s="4">
        <v>0</v>
      </c>
      <c r="H266" s="4">
        <v>0</v>
      </c>
      <c r="I266" s="4">
        <v>0</v>
      </c>
      <c r="J266" s="4">
        <v>1</v>
      </c>
      <c r="K266" s="4" t="s">
        <v>260</v>
      </c>
      <c r="L266" s="4"/>
      <c r="M266" s="4"/>
    </row>
    <row r="267" spans="1:13" s="11" customFormat="1" x14ac:dyDescent="0.2">
      <c r="A267" s="5">
        <v>41233</v>
      </c>
      <c r="B267" s="4" t="s">
        <v>137</v>
      </c>
      <c r="C267" s="4" t="s">
        <v>168</v>
      </c>
      <c r="D267" s="4" t="s">
        <v>503</v>
      </c>
      <c r="E267" s="111" t="s">
        <v>6</v>
      </c>
      <c r="F267" s="4">
        <v>5</v>
      </c>
      <c r="G267" s="4">
        <v>0</v>
      </c>
      <c r="H267" s="4">
        <v>0</v>
      </c>
      <c r="I267" s="4">
        <v>0</v>
      </c>
      <c r="J267" s="4">
        <v>5</v>
      </c>
      <c r="K267" s="4" t="s">
        <v>186</v>
      </c>
      <c r="L267" s="4"/>
      <c r="M267" s="4"/>
    </row>
    <row r="268" spans="1:13" s="11" customFormat="1" x14ac:dyDescent="0.2">
      <c r="A268" s="5">
        <v>41235</v>
      </c>
      <c r="B268" s="4" t="s">
        <v>137</v>
      </c>
      <c r="C268" s="4" t="s">
        <v>168</v>
      </c>
      <c r="D268" s="4" t="s">
        <v>368</v>
      </c>
      <c r="E268" s="111" t="s">
        <v>369</v>
      </c>
      <c r="F268" s="4">
        <v>3</v>
      </c>
      <c r="G268" s="4">
        <v>0</v>
      </c>
      <c r="H268" s="4">
        <v>0</v>
      </c>
      <c r="I268" s="4">
        <v>0</v>
      </c>
      <c r="J268" s="4">
        <v>3</v>
      </c>
      <c r="K268" s="4" t="s">
        <v>258</v>
      </c>
      <c r="L268" s="4" t="s">
        <v>371</v>
      </c>
      <c r="M268" s="4"/>
    </row>
    <row r="269" spans="1:13" s="11" customFormat="1" x14ac:dyDescent="0.2">
      <c r="A269" s="5">
        <v>41235</v>
      </c>
      <c r="B269" s="4" t="s">
        <v>137</v>
      </c>
      <c r="C269" s="4" t="s">
        <v>168</v>
      </c>
      <c r="D269" s="4" t="s">
        <v>370</v>
      </c>
      <c r="E269" s="111" t="s">
        <v>6</v>
      </c>
      <c r="F269" s="4">
        <v>6</v>
      </c>
      <c r="G269" s="4">
        <v>0</v>
      </c>
      <c r="H269" s="4">
        <v>0</v>
      </c>
      <c r="I269" s="4">
        <v>0</v>
      </c>
      <c r="J269" s="4">
        <v>6</v>
      </c>
      <c r="K269" s="4" t="s">
        <v>186</v>
      </c>
      <c r="L269" s="4"/>
      <c r="M269" s="4"/>
    </row>
    <row r="270" spans="1:13" s="11" customFormat="1" x14ac:dyDescent="0.2">
      <c r="A270" s="5">
        <v>41236</v>
      </c>
      <c r="B270" s="4" t="s">
        <v>137</v>
      </c>
      <c r="C270" s="4" t="s">
        <v>168</v>
      </c>
      <c r="D270" s="4" t="s">
        <v>100</v>
      </c>
      <c r="E270" s="111" t="s">
        <v>224</v>
      </c>
      <c r="F270" s="4">
        <v>0</v>
      </c>
      <c r="G270" s="4">
        <v>1</v>
      </c>
      <c r="H270" s="4">
        <v>0</v>
      </c>
      <c r="I270" s="4">
        <v>0</v>
      </c>
      <c r="J270" s="4">
        <v>1</v>
      </c>
      <c r="K270" s="4" t="s">
        <v>259</v>
      </c>
      <c r="L270" s="4"/>
      <c r="M270" s="4"/>
    </row>
    <row r="271" spans="1:13" s="11" customFormat="1" x14ac:dyDescent="0.2">
      <c r="A271" s="5">
        <v>41236</v>
      </c>
      <c r="B271" s="4" t="s">
        <v>137</v>
      </c>
      <c r="C271" s="4" t="s">
        <v>168</v>
      </c>
      <c r="D271" s="4" t="s">
        <v>236</v>
      </c>
      <c r="E271" s="111" t="s">
        <v>6</v>
      </c>
      <c r="F271" s="4">
        <v>0</v>
      </c>
      <c r="G271" s="4">
        <v>0</v>
      </c>
      <c r="H271" s="4">
        <v>0</v>
      </c>
      <c r="I271" s="4">
        <v>1</v>
      </c>
      <c r="J271" s="4">
        <v>1</v>
      </c>
      <c r="K271" s="4" t="s">
        <v>108</v>
      </c>
      <c r="L271" s="4"/>
      <c r="M271" s="4"/>
    </row>
    <row r="272" spans="1:13" s="11" customFormat="1" x14ac:dyDescent="0.2">
      <c r="A272" s="5">
        <v>41237</v>
      </c>
      <c r="B272" s="4" t="s">
        <v>137</v>
      </c>
      <c r="C272" s="4" t="s">
        <v>9</v>
      </c>
      <c r="D272" s="4" t="s">
        <v>101</v>
      </c>
      <c r="E272" s="111" t="s">
        <v>224</v>
      </c>
      <c r="F272" s="4">
        <v>1</v>
      </c>
      <c r="G272" s="4">
        <v>0</v>
      </c>
      <c r="H272" s="4">
        <v>0</v>
      </c>
      <c r="I272" s="4">
        <v>0</v>
      </c>
      <c r="J272" s="4">
        <v>1</v>
      </c>
      <c r="K272" s="4" t="s">
        <v>186</v>
      </c>
      <c r="L272" s="4" t="s">
        <v>515</v>
      </c>
      <c r="M272" s="4"/>
    </row>
    <row r="273" spans="1:23" s="11" customFormat="1" x14ac:dyDescent="0.2">
      <c r="A273" s="5">
        <v>41237</v>
      </c>
      <c r="B273" s="4" t="s">
        <v>137</v>
      </c>
      <c r="C273" s="4" t="s">
        <v>168</v>
      </c>
      <c r="D273" s="4" t="s">
        <v>102</v>
      </c>
      <c r="E273" s="111" t="s">
        <v>224</v>
      </c>
      <c r="F273" s="4">
        <v>0</v>
      </c>
      <c r="G273" s="4">
        <v>1</v>
      </c>
      <c r="H273" s="4">
        <v>0</v>
      </c>
      <c r="I273" s="4">
        <v>0</v>
      </c>
      <c r="J273" s="4">
        <v>1</v>
      </c>
      <c r="K273" s="4" t="s">
        <v>259</v>
      </c>
      <c r="L273" s="4"/>
      <c r="M273" s="4"/>
    </row>
    <row r="274" spans="1:23" s="11" customFormat="1" x14ac:dyDescent="0.2">
      <c r="A274" s="5">
        <v>41239</v>
      </c>
      <c r="B274" s="4" t="s">
        <v>137</v>
      </c>
      <c r="C274" s="4" t="s">
        <v>168</v>
      </c>
      <c r="D274" s="4" t="s">
        <v>103</v>
      </c>
      <c r="E274" s="111" t="s">
        <v>224</v>
      </c>
      <c r="F274" s="4">
        <v>0</v>
      </c>
      <c r="G274" s="4">
        <v>1</v>
      </c>
      <c r="H274" s="4">
        <v>0</v>
      </c>
      <c r="I274" s="4">
        <v>0</v>
      </c>
      <c r="J274" s="4">
        <v>1</v>
      </c>
      <c r="K274" s="4" t="s">
        <v>259</v>
      </c>
      <c r="L274" s="4"/>
      <c r="M274" s="4"/>
    </row>
    <row r="275" spans="1:23" s="11" customFormat="1" x14ac:dyDescent="0.2">
      <c r="A275" s="5">
        <v>41240</v>
      </c>
      <c r="B275" s="4" t="s">
        <v>137</v>
      </c>
      <c r="C275" s="4" t="s">
        <v>71</v>
      </c>
      <c r="D275" s="4" t="s">
        <v>501</v>
      </c>
      <c r="E275" s="111" t="s">
        <v>6</v>
      </c>
      <c r="F275" s="4">
        <v>0</v>
      </c>
      <c r="G275" s="4">
        <v>5</v>
      </c>
      <c r="H275" s="4">
        <v>0</v>
      </c>
      <c r="I275" s="4">
        <v>0</v>
      </c>
      <c r="J275" s="4">
        <v>5</v>
      </c>
      <c r="K275" s="4" t="s">
        <v>502</v>
      </c>
      <c r="L275" s="4"/>
      <c r="M275" s="4"/>
    </row>
    <row r="276" spans="1:23" s="205" customFormat="1" x14ac:dyDescent="0.2">
      <c r="A276" s="204">
        <v>41243</v>
      </c>
      <c r="B276" s="101" t="s">
        <v>137</v>
      </c>
      <c r="C276" s="101" t="s">
        <v>72</v>
      </c>
      <c r="D276" s="101" t="s">
        <v>247</v>
      </c>
      <c r="E276" s="101" t="s">
        <v>6</v>
      </c>
      <c r="F276" s="101">
        <v>3</v>
      </c>
      <c r="G276" s="101">
        <v>2</v>
      </c>
      <c r="H276" s="101">
        <v>0</v>
      </c>
      <c r="I276" s="101">
        <v>0</v>
      </c>
      <c r="J276" s="101">
        <v>5</v>
      </c>
      <c r="K276" s="101" t="s">
        <v>104</v>
      </c>
      <c r="L276" s="101"/>
      <c r="M276" s="101"/>
    </row>
    <row r="277" spans="1:23" s="11" customFormat="1" x14ac:dyDescent="0.2">
      <c r="A277" s="5">
        <v>41244</v>
      </c>
      <c r="B277" s="4" t="s">
        <v>137</v>
      </c>
      <c r="C277" s="4" t="s">
        <v>73</v>
      </c>
      <c r="D277" s="4" t="s">
        <v>268</v>
      </c>
      <c r="E277" s="111" t="s">
        <v>513</v>
      </c>
      <c r="F277" s="4">
        <v>10</v>
      </c>
      <c r="G277" s="4">
        <v>0</v>
      </c>
      <c r="H277" s="4">
        <v>0</v>
      </c>
      <c r="I277" s="4">
        <v>0</v>
      </c>
      <c r="J277" s="4">
        <v>10</v>
      </c>
      <c r="K277" s="4" t="s">
        <v>260</v>
      </c>
      <c r="L277" s="4" t="s">
        <v>514</v>
      </c>
      <c r="M277" s="4"/>
    </row>
    <row r="278" spans="1:23" s="11" customFormat="1" x14ac:dyDescent="0.2">
      <c r="A278" s="5">
        <v>41245</v>
      </c>
      <c r="B278" s="4" t="s">
        <v>137</v>
      </c>
      <c r="C278" s="4" t="s">
        <v>47</v>
      </c>
      <c r="D278" s="4" t="s">
        <v>499</v>
      </c>
      <c r="E278" s="111" t="s">
        <v>6</v>
      </c>
      <c r="F278" s="4">
        <v>0</v>
      </c>
      <c r="G278" s="4">
        <v>2</v>
      </c>
      <c r="H278" s="4">
        <v>0</v>
      </c>
      <c r="I278" s="4">
        <v>0</v>
      </c>
      <c r="J278" s="4">
        <v>2</v>
      </c>
      <c r="K278" s="4" t="s">
        <v>500</v>
      </c>
      <c r="L278" s="4"/>
      <c r="M278" s="4"/>
    </row>
    <row r="279" spans="1:23" s="11" customFormat="1" x14ac:dyDescent="0.2">
      <c r="A279" s="5">
        <v>41246</v>
      </c>
      <c r="B279" s="4" t="s">
        <v>137</v>
      </c>
      <c r="C279" s="4" t="s">
        <v>168</v>
      </c>
      <c r="D279" s="4" t="s">
        <v>520</v>
      </c>
      <c r="E279" s="111" t="s">
        <v>6</v>
      </c>
      <c r="F279" s="4">
        <v>1</v>
      </c>
      <c r="G279" s="4">
        <v>0</v>
      </c>
      <c r="H279" s="4">
        <v>0</v>
      </c>
      <c r="I279" s="4">
        <v>0</v>
      </c>
      <c r="J279" s="4">
        <v>1</v>
      </c>
      <c r="K279" s="4" t="s">
        <v>258</v>
      </c>
      <c r="L279" s="4"/>
      <c r="M279" s="4"/>
    </row>
    <row r="280" spans="1:23" s="17" customFormat="1" x14ac:dyDescent="0.2">
      <c r="A280" s="16">
        <v>41249</v>
      </c>
      <c r="B280" s="15" t="s">
        <v>137</v>
      </c>
      <c r="C280" s="15" t="s">
        <v>168</v>
      </c>
      <c r="D280" s="15" t="s">
        <v>519</v>
      </c>
      <c r="E280" s="15" t="s">
        <v>517</v>
      </c>
      <c r="F280" s="15">
        <v>1</v>
      </c>
      <c r="G280" s="15">
        <v>0</v>
      </c>
      <c r="H280" s="15">
        <v>0</v>
      </c>
      <c r="I280" s="15">
        <v>0</v>
      </c>
      <c r="J280" s="15">
        <v>1</v>
      </c>
      <c r="K280" s="15" t="s">
        <v>186</v>
      </c>
      <c r="L280" s="15"/>
      <c r="M280" s="15"/>
    </row>
    <row r="281" spans="1:23" s="17" customFormat="1" x14ac:dyDescent="0.2">
      <c r="A281" s="16">
        <v>41253</v>
      </c>
      <c r="B281" s="15" t="s">
        <v>137</v>
      </c>
      <c r="C281" s="15" t="s">
        <v>168</v>
      </c>
      <c r="D281" s="15" t="s">
        <v>267</v>
      </c>
      <c r="E281" s="15" t="s">
        <v>224</v>
      </c>
      <c r="F281" s="15">
        <v>1</v>
      </c>
      <c r="G281" s="15">
        <v>1</v>
      </c>
      <c r="H281" s="15">
        <v>0</v>
      </c>
      <c r="I281" s="15">
        <v>0</v>
      </c>
      <c r="J281" s="15">
        <v>2</v>
      </c>
      <c r="K281" s="15" t="s">
        <v>108</v>
      </c>
      <c r="L281" s="15"/>
      <c r="M281" s="15"/>
    </row>
    <row r="282" spans="1:23" s="11" customFormat="1" x14ac:dyDescent="0.2">
      <c r="A282" s="5">
        <v>41254</v>
      </c>
      <c r="B282" s="4" t="s">
        <v>137</v>
      </c>
      <c r="C282" s="4" t="s">
        <v>168</v>
      </c>
      <c r="D282" s="4" t="s">
        <v>696</v>
      </c>
      <c r="E282" s="111" t="s">
        <v>224</v>
      </c>
      <c r="F282" s="4">
        <v>1</v>
      </c>
      <c r="G282" s="4">
        <v>0</v>
      </c>
      <c r="H282" s="4">
        <v>0</v>
      </c>
      <c r="I282" s="4">
        <v>0</v>
      </c>
      <c r="J282" s="4">
        <v>1</v>
      </c>
      <c r="K282" s="4" t="s">
        <v>108</v>
      </c>
      <c r="L282" s="4" t="s">
        <v>697</v>
      </c>
      <c r="M282" s="41"/>
    </row>
    <row r="283" spans="1:23" s="11" customFormat="1" x14ac:dyDescent="0.2">
      <c r="A283" s="5">
        <v>41268</v>
      </c>
      <c r="B283" s="4" t="s">
        <v>137</v>
      </c>
      <c r="C283" s="4" t="s">
        <v>168</v>
      </c>
      <c r="D283" s="4" t="s">
        <v>568</v>
      </c>
      <c r="E283" s="111" t="s">
        <v>6</v>
      </c>
      <c r="F283" s="4">
        <v>6</v>
      </c>
      <c r="G283" s="4">
        <v>0</v>
      </c>
      <c r="H283" s="4">
        <v>0</v>
      </c>
      <c r="I283" s="4">
        <v>0</v>
      </c>
      <c r="J283" s="4">
        <v>6</v>
      </c>
      <c r="K283" s="4" t="s">
        <v>260</v>
      </c>
      <c r="L283" s="4"/>
      <c r="M283" s="41"/>
    </row>
    <row r="284" spans="1:23" s="11" customFormat="1" x14ac:dyDescent="0.2">
      <c r="A284" s="5">
        <v>41270</v>
      </c>
      <c r="B284" s="4" t="s">
        <v>137</v>
      </c>
      <c r="C284" s="4" t="s">
        <v>168</v>
      </c>
      <c r="D284" s="4" t="s">
        <v>569</v>
      </c>
      <c r="E284" s="111" t="s">
        <v>529</v>
      </c>
      <c r="F284" s="4">
        <v>1</v>
      </c>
      <c r="G284" s="4">
        <v>0</v>
      </c>
      <c r="H284" s="4">
        <v>0</v>
      </c>
      <c r="I284" s="4">
        <v>0</v>
      </c>
      <c r="J284" s="4">
        <v>1</v>
      </c>
      <c r="K284" s="4" t="s">
        <v>107</v>
      </c>
      <c r="L284" s="4"/>
      <c r="M284" s="41"/>
    </row>
    <row r="285" spans="1:23" s="11" customFormat="1" x14ac:dyDescent="0.2">
      <c r="A285" s="5">
        <v>41270</v>
      </c>
      <c r="B285" s="4" t="s">
        <v>137</v>
      </c>
      <c r="C285" s="4" t="s">
        <v>168</v>
      </c>
      <c r="D285" s="4" t="s">
        <v>236</v>
      </c>
      <c r="E285" s="111" t="s">
        <v>6</v>
      </c>
      <c r="F285" s="4">
        <v>7</v>
      </c>
      <c r="G285" s="4">
        <v>0</v>
      </c>
      <c r="H285" s="4">
        <v>0</v>
      </c>
      <c r="I285" s="4">
        <v>0</v>
      </c>
      <c r="J285" s="4">
        <v>7</v>
      </c>
      <c r="K285" s="4" t="s">
        <v>108</v>
      </c>
      <c r="L285" s="4"/>
      <c r="M285" s="41"/>
    </row>
    <row r="286" spans="1:23" s="17" customFormat="1" ht="18" x14ac:dyDescent="0.2">
      <c r="A286" s="16">
        <v>41271</v>
      </c>
      <c r="B286" s="56" t="s">
        <v>137</v>
      </c>
      <c r="C286" s="56" t="s">
        <v>563</v>
      </c>
      <c r="D286" s="56" t="s">
        <v>268</v>
      </c>
      <c r="E286" s="56" t="s">
        <v>588</v>
      </c>
      <c r="F286" s="56">
        <v>14</v>
      </c>
      <c r="G286" s="56">
        <v>1</v>
      </c>
      <c r="H286" s="56">
        <v>0</v>
      </c>
      <c r="I286" s="56">
        <v>0</v>
      </c>
      <c r="J286" s="56">
        <v>15</v>
      </c>
      <c r="K286" s="56" t="s">
        <v>260</v>
      </c>
      <c r="L286" s="56"/>
    </row>
    <row r="287" spans="1:23" s="37" customFormat="1" ht="16" thickBot="1" x14ac:dyDescent="0.25">
      <c r="A287" s="27">
        <v>41273</v>
      </c>
      <c r="B287" s="28" t="s">
        <v>137</v>
      </c>
      <c r="C287" s="28" t="s">
        <v>73</v>
      </c>
      <c r="D287" s="28" t="s">
        <v>113</v>
      </c>
      <c r="E287" s="28" t="s">
        <v>6</v>
      </c>
      <c r="F287" s="28">
        <v>15</v>
      </c>
      <c r="G287" s="28">
        <v>0</v>
      </c>
      <c r="H287" s="28">
        <v>0</v>
      </c>
      <c r="I287" s="28">
        <v>0</v>
      </c>
      <c r="J287" s="28">
        <v>15</v>
      </c>
      <c r="K287" s="28" t="s">
        <v>260</v>
      </c>
      <c r="L287" s="28"/>
      <c r="M287" s="28"/>
    </row>
    <row r="288" spans="1:23" s="40" customFormat="1" x14ac:dyDescent="0.2">
      <c r="A288" s="19" t="s">
        <v>127</v>
      </c>
      <c r="B288" s="20" t="s">
        <v>128</v>
      </c>
      <c r="C288" s="20" t="s">
        <v>129</v>
      </c>
      <c r="D288" s="20" t="s">
        <v>130</v>
      </c>
      <c r="E288" s="20" t="s">
        <v>132</v>
      </c>
      <c r="F288" s="20" t="s">
        <v>131</v>
      </c>
      <c r="G288" s="20" t="s">
        <v>133</v>
      </c>
      <c r="H288" s="20" t="s">
        <v>146</v>
      </c>
      <c r="I288" s="20" t="s">
        <v>12</v>
      </c>
      <c r="J288" s="20" t="s">
        <v>139</v>
      </c>
      <c r="K288" s="20" t="s">
        <v>257</v>
      </c>
      <c r="L288" s="20" t="s">
        <v>126</v>
      </c>
      <c r="M288" s="20" t="s">
        <v>134</v>
      </c>
      <c r="O288" s="1" t="s">
        <v>956</v>
      </c>
      <c r="P288" s="1" t="s">
        <v>131</v>
      </c>
      <c r="Q288" s="1" t="s">
        <v>957</v>
      </c>
      <c r="R288" s="1" t="s">
        <v>146</v>
      </c>
      <c r="S288" s="1" t="s">
        <v>139</v>
      </c>
      <c r="U288" s="1" t="s">
        <v>973</v>
      </c>
      <c r="V288" s="1" t="s">
        <v>974</v>
      </c>
      <c r="W288" s="1" t="s">
        <v>975</v>
      </c>
    </row>
    <row r="289" spans="1:23" s="234" customFormat="1" x14ac:dyDescent="0.2">
      <c r="A289" s="233" t="s">
        <v>22</v>
      </c>
      <c r="B289" s="180"/>
      <c r="C289" s="180"/>
      <c r="D289" s="180"/>
      <c r="E289" s="180"/>
      <c r="F289" s="180"/>
      <c r="G289" s="180"/>
      <c r="H289" s="180"/>
      <c r="I289" s="180"/>
      <c r="J289" s="180"/>
      <c r="K289" s="180"/>
      <c r="L289" s="180"/>
      <c r="M289" s="180"/>
      <c r="O289" s="337">
        <v>4</v>
      </c>
      <c r="P289" s="337">
        <f>SUM(F290:F293)</f>
        <v>2</v>
      </c>
      <c r="Q289" s="337">
        <f>SUM(G290:G293)</f>
        <v>4</v>
      </c>
      <c r="R289" s="337">
        <f>SUM(H290:H293)</f>
        <v>1</v>
      </c>
      <c r="S289" s="337">
        <f>SUM(P289:R289)</f>
        <v>7</v>
      </c>
      <c r="U289" s="337"/>
      <c r="V289" s="337"/>
      <c r="W289" s="337"/>
    </row>
    <row r="290" spans="1:23" s="102" customFormat="1" x14ac:dyDescent="0.2">
      <c r="A290" s="204">
        <v>41025</v>
      </c>
      <c r="B290" s="101" t="s">
        <v>22</v>
      </c>
      <c r="C290" s="101" t="s">
        <v>150</v>
      </c>
      <c r="D290" s="101" t="s">
        <v>265</v>
      </c>
      <c r="E290" s="236" t="s">
        <v>43</v>
      </c>
      <c r="F290" s="101">
        <v>2</v>
      </c>
      <c r="G290" s="101">
        <v>2</v>
      </c>
      <c r="H290" s="101">
        <v>1</v>
      </c>
      <c r="I290" s="101">
        <v>0</v>
      </c>
      <c r="J290" s="101">
        <v>5</v>
      </c>
      <c r="K290" s="101" t="s">
        <v>229</v>
      </c>
      <c r="L290" s="101"/>
      <c r="M290" s="101"/>
    </row>
    <row r="291" spans="1:23" s="214" customFormat="1" x14ac:dyDescent="0.2">
      <c r="A291" s="212">
        <v>41082</v>
      </c>
      <c r="B291" s="213" t="s">
        <v>22</v>
      </c>
      <c r="C291" s="213" t="s">
        <v>150</v>
      </c>
      <c r="D291" s="213" t="s">
        <v>236</v>
      </c>
      <c r="E291" s="213" t="s">
        <v>121</v>
      </c>
      <c r="F291" s="213">
        <v>0</v>
      </c>
      <c r="G291" s="213">
        <v>0</v>
      </c>
      <c r="H291" s="213">
        <v>0</v>
      </c>
      <c r="I291" s="213">
        <v>0</v>
      </c>
      <c r="J291" s="213">
        <v>0</v>
      </c>
      <c r="K291" s="213" t="s">
        <v>108</v>
      </c>
      <c r="L291" s="213"/>
      <c r="M291" s="213"/>
    </row>
    <row r="292" spans="1:23" s="214" customFormat="1" x14ac:dyDescent="0.2">
      <c r="A292" s="212">
        <v>41094</v>
      </c>
      <c r="B292" s="213" t="s">
        <v>22</v>
      </c>
      <c r="C292" s="213" t="s">
        <v>150</v>
      </c>
      <c r="D292" s="213" t="s">
        <v>549</v>
      </c>
      <c r="E292" s="213" t="s">
        <v>225</v>
      </c>
      <c r="F292" s="213">
        <v>0</v>
      </c>
      <c r="G292" s="213">
        <v>0</v>
      </c>
      <c r="H292" s="213">
        <v>0</v>
      </c>
      <c r="I292" s="213">
        <v>0</v>
      </c>
      <c r="J292" s="213">
        <v>0</v>
      </c>
      <c r="K292" s="213" t="s">
        <v>107</v>
      </c>
      <c r="L292" s="213"/>
      <c r="M292" s="213"/>
    </row>
    <row r="293" spans="1:23" s="37" customFormat="1" ht="16" thickBot="1" x14ac:dyDescent="0.25">
      <c r="A293" s="27">
        <v>41239</v>
      </c>
      <c r="B293" s="28" t="s">
        <v>22</v>
      </c>
      <c r="C293" s="28" t="s">
        <v>150</v>
      </c>
      <c r="D293" s="28" t="s">
        <v>511</v>
      </c>
      <c r="E293" s="28" t="s">
        <v>6</v>
      </c>
      <c r="F293" s="28">
        <v>0</v>
      </c>
      <c r="G293" s="28">
        <v>2</v>
      </c>
      <c r="H293" s="28">
        <v>0</v>
      </c>
      <c r="I293" s="28">
        <v>0</v>
      </c>
      <c r="J293" s="28">
        <v>2</v>
      </c>
      <c r="K293" s="28" t="s">
        <v>258</v>
      </c>
      <c r="L293" s="28" t="s">
        <v>512</v>
      </c>
      <c r="M293" s="28"/>
    </row>
    <row r="294" spans="1:23" s="40" customFormat="1" x14ac:dyDescent="0.2">
      <c r="A294" s="19" t="s">
        <v>127</v>
      </c>
      <c r="B294" s="20" t="s">
        <v>128</v>
      </c>
      <c r="C294" s="20" t="s">
        <v>129</v>
      </c>
      <c r="D294" s="20" t="s">
        <v>130</v>
      </c>
      <c r="E294" s="20" t="s">
        <v>132</v>
      </c>
      <c r="F294" s="20" t="s">
        <v>131</v>
      </c>
      <c r="G294" s="20" t="s">
        <v>133</v>
      </c>
      <c r="H294" s="20" t="s">
        <v>146</v>
      </c>
      <c r="I294" s="20" t="s">
        <v>12</v>
      </c>
      <c r="J294" s="20" t="s">
        <v>139</v>
      </c>
      <c r="K294" s="20" t="s">
        <v>257</v>
      </c>
      <c r="L294" s="20" t="s">
        <v>126</v>
      </c>
      <c r="M294" s="20" t="s">
        <v>134</v>
      </c>
      <c r="O294" s="1" t="s">
        <v>956</v>
      </c>
      <c r="P294" s="1" t="s">
        <v>131</v>
      </c>
      <c r="Q294" s="1" t="s">
        <v>957</v>
      </c>
      <c r="R294" s="1" t="s">
        <v>146</v>
      </c>
      <c r="S294" s="1" t="s">
        <v>139</v>
      </c>
      <c r="T294" s="1"/>
      <c r="U294" s="1" t="s">
        <v>973</v>
      </c>
      <c r="V294" s="1" t="s">
        <v>974</v>
      </c>
      <c r="W294" s="1" t="s">
        <v>975</v>
      </c>
    </row>
    <row r="295" spans="1:23" s="234" customFormat="1" x14ac:dyDescent="0.2">
      <c r="A295" s="233" t="s">
        <v>879</v>
      </c>
      <c r="B295" s="180"/>
      <c r="C295" s="180"/>
      <c r="D295" s="180"/>
      <c r="E295" s="180"/>
      <c r="F295" s="180"/>
      <c r="G295" s="180"/>
      <c r="H295" s="180"/>
      <c r="I295" s="180"/>
      <c r="J295" s="180"/>
      <c r="K295" s="180"/>
      <c r="L295" s="180"/>
      <c r="M295" s="180"/>
      <c r="O295" s="338">
        <v>1</v>
      </c>
      <c r="P295" s="338"/>
      <c r="Q295" s="338"/>
      <c r="R295" s="338"/>
      <c r="S295" s="338"/>
      <c r="T295" s="319"/>
      <c r="U295" s="338"/>
      <c r="V295" s="338"/>
      <c r="W295" s="338"/>
    </row>
    <row r="296" spans="1:23" s="37" customFormat="1" ht="16" thickBot="1" x14ac:dyDescent="0.25">
      <c r="A296" s="27">
        <v>41029</v>
      </c>
      <c r="B296" s="28" t="s">
        <v>27</v>
      </c>
      <c r="C296" s="28" t="s">
        <v>28</v>
      </c>
      <c r="D296" s="28" t="s">
        <v>448</v>
      </c>
      <c r="E296" s="242"/>
      <c r="F296" s="28">
        <v>0</v>
      </c>
      <c r="G296" s="28">
        <v>1</v>
      </c>
      <c r="H296" s="28">
        <v>0</v>
      </c>
      <c r="I296" s="28">
        <v>0</v>
      </c>
      <c r="J296" s="28">
        <v>1</v>
      </c>
      <c r="K296" s="28" t="s">
        <v>258</v>
      </c>
      <c r="L296" s="28"/>
      <c r="M296" s="28"/>
    </row>
    <row r="297" spans="1:23" s="40" customFormat="1" x14ac:dyDescent="0.2">
      <c r="A297" s="19" t="s">
        <v>127</v>
      </c>
      <c r="B297" s="20" t="s">
        <v>128</v>
      </c>
      <c r="C297" s="20" t="s">
        <v>129</v>
      </c>
      <c r="D297" s="20" t="s">
        <v>130</v>
      </c>
      <c r="E297" s="20" t="s">
        <v>132</v>
      </c>
      <c r="F297" s="20" t="s">
        <v>131</v>
      </c>
      <c r="G297" s="20" t="s">
        <v>133</v>
      </c>
      <c r="H297" s="20" t="s">
        <v>146</v>
      </c>
      <c r="I297" s="20" t="s">
        <v>12</v>
      </c>
      <c r="J297" s="20" t="s">
        <v>139</v>
      </c>
      <c r="K297" s="20" t="s">
        <v>257</v>
      </c>
      <c r="L297" s="20" t="s">
        <v>126</v>
      </c>
      <c r="M297" s="20" t="s">
        <v>134</v>
      </c>
      <c r="O297" s="1" t="s">
        <v>956</v>
      </c>
      <c r="P297" s="1" t="s">
        <v>131</v>
      </c>
      <c r="Q297" s="1" t="s">
        <v>957</v>
      </c>
      <c r="R297" s="1" t="s">
        <v>146</v>
      </c>
      <c r="S297" s="1" t="s">
        <v>139</v>
      </c>
      <c r="T297" s="1"/>
      <c r="U297" s="1" t="s">
        <v>973</v>
      </c>
      <c r="V297" s="1" t="s">
        <v>974</v>
      </c>
      <c r="W297" s="1" t="s">
        <v>975</v>
      </c>
    </row>
    <row r="298" spans="1:23" s="234" customFormat="1" x14ac:dyDescent="0.2">
      <c r="A298" s="233" t="s">
        <v>880</v>
      </c>
      <c r="B298" s="180"/>
      <c r="C298" s="180"/>
      <c r="D298" s="180"/>
      <c r="E298" s="180"/>
      <c r="F298" s="180"/>
      <c r="G298" s="180"/>
      <c r="H298" s="180"/>
      <c r="I298" s="180"/>
      <c r="J298" s="180"/>
      <c r="K298" s="180"/>
      <c r="L298" s="180"/>
      <c r="M298" s="180"/>
      <c r="O298" s="338"/>
      <c r="P298" s="338"/>
      <c r="Q298" s="338"/>
      <c r="R298" s="338"/>
      <c r="S298" s="338"/>
      <c r="T298" s="286"/>
      <c r="U298" s="338"/>
      <c r="V298" s="338"/>
      <c r="W298" s="338"/>
    </row>
    <row r="299" spans="1:23" s="102" customFormat="1" x14ac:dyDescent="0.2">
      <c r="A299" s="204">
        <v>41029</v>
      </c>
      <c r="B299" s="101" t="s">
        <v>24</v>
      </c>
      <c r="C299" s="101" t="s">
        <v>31</v>
      </c>
      <c r="D299" s="101" t="s">
        <v>219</v>
      </c>
      <c r="E299" s="236" t="s">
        <v>220</v>
      </c>
      <c r="F299" s="101">
        <v>10</v>
      </c>
      <c r="G299" s="101">
        <v>3</v>
      </c>
      <c r="H299" s="101">
        <v>2</v>
      </c>
      <c r="I299" s="101">
        <v>0</v>
      </c>
      <c r="J299" s="101">
        <v>15</v>
      </c>
      <c r="K299" s="101" t="s">
        <v>258</v>
      </c>
      <c r="L299" s="101"/>
      <c r="M299" s="101"/>
    </row>
    <row r="300" spans="1:23" s="215" customFormat="1" x14ac:dyDescent="0.2">
      <c r="A300" s="212">
        <v>41040</v>
      </c>
      <c r="B300" s="213" t="s">
        <v>24</v>
      </c>
      <c r="C300" s="213" t="s">
        <v>31</v>
      </c>
      <c r="D300" s="213" t="s">
        <v>138</v>
      </c>
      <c r="E300" s="213" t="s">
        <v>225</v>
      </c>
      <c r="F300" s="213">
        <v>0</v>
      </c>
      <c r="G300" s="213">
        <v>0</v>
      </c>
      <c r="H300" s="213">
        <v>0</v>
      </c>
      <c r="I300" s="213">
        <v>0</v>
      </c>
      <c r="J300" s="213">
        <v>0</v>
      </c>
      <c r="K300" s="213" t="s">
        <v>258</v>
      </c>
      <c r="L300" s="213"/>
      <c r="M300" s="213"/>
    </row>
    <row r="301" spans="1:23" s="214" customFormat="1" x14ac:dyDescent="0.2">
      <c r="A301" s="212">
        <v>41073</v>
      </c>
      <c r="B301" s="213" t="s">
        <v>24</v>
      </c>
      <c r="C301" s="213" t="s">
        <v>31</v>
      </c>
      <c r="D301" s="213" t="s">
        <v>573</v>
      </c>
      <c r="E301" s="213" t="s">
        <v>6</v>
      </c>
      <c r="F301" s="213">
        <v>0</v>
      </c>
      <c r="G301" s="213">
        <v>1</v>
      </c>
      <c r="H301" s="213">
        <v>0</v>
      </c>
      <c r="I301" s="213">
        <v>0</v>
      </c>
      <c r="J301" s="213">
        <v>1</v>
      </c>
      <c r="K301" s="213" t="s">
        <v>258</v>
      </c>
      <c r="L301" s="213"/>
      <c r="M301" s="213"/>
    </row>
    <row r="302" spans="1:23" x14ac:dyDescent="0.2">
      <c r="A302" s="5">
        <v>41186</v>
      </c>
      <c r="B302" s="4" t="s">
        <v>24</v>
      </c>
      <c r="C302" s="4" t="s">
        <v>31</v>
      </c>
      <c r="D302" s="4" t="s">
        <v>475</v>
      </c>
      <c r="E302" s="4" t="s">
        <v>225</v>
      </c>
      <c r="F302" s="4">
        <v>1</v>
      </c>
      <c r="G302" s="4">
        <v>0</v>
      </c>
      <c r="H302" s="4">
        <v>0</v>
      </c>
      <c r="I302" s="4">
        <v>0</v>
      </c>
      <c r="J302" s="4">
        <v>1</v>
      </c>
      <c r="K302" s="4" t="s">
        <v>471</v>
      </c>
      <c r="L302" s="4"/>
      <c r="M302" s="4"/>
    </row>
    <row r="303" spans="1:23" s="37" customFormat="1" ht="16" thickBot="1" x14ac:dyDescent="0.25">
      <c r="A303" s="27">
        <v>41187</v>
      </c>
      <c r="B303" s="28" t="s">
        <v>24</v>
      </c>
      <c r="C303" s="28" t="s">
        <v>31</v>
      </c>
      <c r="D303" s="28" t="s">
        <v>236</v>
      </c>
      <c r="E303" s="28" t="s">
        <v>225</v>
      </c>
      <c r="F303" s="28">
        <v>0</v>
      </c>
      <c r="G303" s="28">
        <v>0</v>
      </c>
      <c r="H303" s="28">
        <v>0</v>
      </c>
      <c r="I303" s="28">
        <v>0</v>
      </c>
      <c r="J303" s="28">
        <v>0</v>
      </c>
      <c r="K303" s="28" t="s">
        <v>108</v>
      </c>
      <c r="L303" s="28"/>
      <c r="M303" s="28"/>
    </row>
    <row r="304" spans="1:23" s="40" customFormat="1" x14ac:dyDescent="0.2">
      <c r="A304" s="19" t="s">
        <v>127</v>
      </c>
      <c r="B304" s="20" t="s">
        <v>128</v>
      </c>
      <c r="C304" s="20" t="s">
        <v>129</v>
      </c>
      <c r="D304" s="20" t="s">
        <v>130</v>
      </c>
      <c r="E304" s="20" t="s">
        <v>132</v>
      </c>
      <c r="F304" s="20" t="s">
        <v>131</v>
      </c>
      <c r="G304" s="20" t="s">
        <v>133</v>
      </c>
      <c r="H304" s="20" t="s">
        <v>146</v>
      </c>
      <c r="I304" s="20" t="s">
        <v>12</v>
      </c>
      <c r="J304" s="20" t="s">
        <v>139</v>
      </c>
      <c r="K304" s="20" t="s">
        <v>257</v>
      </c>
      <c r="L304" s="20" t="s">
        <v>126</v>
      </c>
      <c r="M304" s="20" t="s">
        <v>134</v>
      </c>
      <c r="O304" s="1" t="s">
        <v>956</v>
      </c>
      <c r="P304" s="1" t="s">
        <v>131</v>
      </c>
      <c r="Q304" s="1" t="s">
        <v>957</v>
      </c>
      <c r="R304" s="1" t="s">
        <v>146</v>
      </c>
      <c r="S304" s="1" t="s">
        <v>139</v>
      </c>
      <c r="T304" s="1"/>
      <c r="U304" s="1" t="s">
        <v>973</v>
      </c>
      <c r="V304" s="1" t="s">
        <v>974</v>
      </c>
      <c r="W304" s="1" t="s">
        <v>975</v>
      </c>
    </row>
    <row r="305" spans="1:23" s="234" customFormat="1" x14ac:dyDescent="0.2">
      <c r="A305" s="233" t="s">
        <v>881</v>
      </c>
      <c r="B305" s="180"/>
      <c r="C305" s="180"/>
      <c r="D305" s="180"/>
      <c r="E305" s="180"/>
      <c r="F305" s="180"/>
      <c r="G305" s="180"/>
      <c r="H305" s="180"/>
      <c r="I305" s="180"/>
      <c r="J305" s="180"/>
      <c r="K305" s="180"/>
      <c r="L305" s="180"/>
      <c r="M305" s="180"/>
      <c r="O305" s="338"/>
      <c r="P305" s="338"/>
      <c r="Q305" s="338"/>
      <c r="R305" s="338"/>
      <c r="S305" s="338"/>
      <c r="T305" s="286"/>
      <c r="U305" s="338"/>
      <c r="V305" s="338"/>
      <c r="W305" s="338"/>
    </row>
    <row r="306" spans="1:23" s="48" customFormat="1" ht="20.25" customHeight="1" x14ac:dyDescent="0.2">
      <c r="A306" s="5">
        <v>40911</v>
      </c>
      <c r="B306" s="111" t="s">
        <v>227</v>
      </c>
      <c r="C306" s="22"/>
      <c r="D306" s="111" t="s">
        <v>138</v>
      </c>
      <c r="E306" s="111" t="s">
        <v>339</v>
      </c>
      <c r="F306" s="111">
        <v>1</v>
      </c>
      <c r="G306" s="111">
        <v>0</v>
      </c>
      <c r="H306" s="111">
        <v>0</v>
      </c>
      <c r="I306" s="111">
        <v>1</v>
      </c>
      <c r="J306" s="111">
        <v>2</v>
      </c>
      <c r="K306" s="111" t="s">
        <v>258</v>
      </c>
      <c r="L306" s="160"/>
    </row>
    <row r="307" spans="1:23" s="37" customFormat="1" ht="16" thickBot="1" x14ac:dyDescent="0.25">
      <c r="A307" s="27">
        <v>41192</v>
      </c>
      <c r="B307" s="231" t="s">
        <v>227</v>
      </c>
      <c r="C307" s="28" t="s">
        <v>228</v>
      </c>
      <c r="D307" s="232" t="s">
        <v>450</v>
      </c>
      <c r="E307" s="28" t="s">
        <v>225</v>
      </c>
      <c r="F307" s="28">
        <v>0</v>
      </c>
      <c r="G307" s="28">
        <v>0</v>
      </c>
      <c r="H307" s="28">
        <v>0</v>
      </c>
      <c r="I307" s="28">
        <v>0</v>
      </c>
      <c r="J307" s="28">
        <v>0</v>
      </c>
      <c r="K307" s="28" t="s">
        <v>321</v>
      </c>
      <c r="L307" s="28"/>
      <c r="M307" s="28"/>
    </row>
    <row r="308" spans="1:23" s="40" customFormat="1" x14ac:dyDescent="0.2">
      <c r="A308" s="19" t="s">
        <v>127</v>
      </c>
      <c r="B308" s="20" t="s">
        <v>128</v>
      </c>
      <c r="C308" s="20" t="s">
        <v>129</v>
      </c>
      <c r="D308" s="20" t="s">
        <v>130</v>
      </c>
      <c r="E308" s="20" t="s">
        <v>132</v>
      </c>
      <c r="F308" s="20" t="s">
        <v>131</v>
      </c>
      <c r="G308" s="20" t="s">
        <v>133</v>
      </c>
      <c r="H308" s="20" t="s">
        <v>146</v>
      </c>
      <c r="I308" s="20" t="s">
        <v>12</v>
      </c>
      <c r="J308" s="20" t="s">
        <v>139</v>
      </c>
      <c r="K308" s="20" t="s">
        <v>257</v>
      </c>
      <c r="L308" s="20" t="s">
        <v>126</v>
      </c>
      <c r="M308" s="20" t="s">
        <v>134</v>
      </c>
      <c r="O308" s="1" t="s">
        <v>956</v>
      </c>
      <c r="P308" s="1" t="s">
        <v>131</v>
      </c>
      <c r="Q308" s="1" t="s">
        <v>957</v>
      </c>
      <c r="R308" s="1" t="s">
        <v>146</v>
      </c>
      <c r="S308" s="1" t="s">
        <v>139</v>
      </c>
      <c r="T308" s="1"/>
      <c r="U308" s="1" t="s">
        <v>973</v>
      </c>
      <c r="V308" s="1" t="s">
        <v>974</v>
      </c>
      <c r="W308" s="1" t="s">
        <v>975</v>
      </c>
    </row>
    <row r="309" spans="1:23" s="234" customFormat="1" x14ac:dyDescent="0.2">
      <c r="A309" s="233" t="s">
        <v>882</v>
      </c>
      <c r="B309" s="180"/>
      <c r="C309" s="180"/>
      <c r="D309" s="180"/>
      <c r="E309" s="180"/>
      <c r="F309" s="180"/>
      <c r="G309" s="180"/>
      <c r="H309" s="180"/>
      <c r="I309" s="180"/>
      <c r="J309" s="180"/>
      <c r="K309" s="180"/>
      <c r="L309" s="180"/>
      <c r="M309" s="180"/>
      <c r="O309" s="338"/>
      <c r="P309" s="338"/>
      <c r="Q309" s="338"/>
      <c r="R309" s="338"/>
      <c r="S309" s="338"/>
      <c r="T309" s="286"/>
      <c r="U309" s="338"/>
      <c r="V309" s="338"/>
      <c r="W309" s="338"/>
    </row>
    <row r="310" spans="1:23" s="11" customFormat="1" x14ac:dyDescent="0.2">
      <c r="A310" s="5">
        <v>40955</v>
      </c>
      <c r="B310" s="4" t="s">
        <v>151</v>
      </c>
      <c r="C310" s="4" t="s">
        <v>175</v>
      </c>
      <c r="D310" s="4"/>
      <c r="E310" s="4" t="s">
        <v>6</v>
      </c>
      <c r="F310" s="4">
        <v>0</v>
      </c>
      <c r="G310" s="4">
        <v>2</v>
      </c>
      <c r="H310" s="4">
        <v>0</v>
      </c>
      <c r="I310" s="4">
        <v>0</v>
      </c>
      <c r="J310" s="4">
        <v>2</v>
      </c>
      <c r="K310" s="4" t="s">
        <v>258</v>
      </c>
      <c r="L310" s="4"/>
      <c r="M310" s="4"/>
    </row>
    <row r="311" spans="1:23" s="204" customFormat="1" ht="13" x14ac:dyDescent="0.2">
      <c r="A311" s="204">
        <v>40958</v>
      </c>
      <c r="B311" s="204" t="s">
        <v>151</v>
      </c>
      <c r="C311" s="204" t="s">
        <v>172</v>
      </c>
      <c r="D311" s="204" t="s">
        <v>156</v>
      </c>
      <c r="E311" s="204" t="s">
        <v>225</v>
      </c>
      <c r="F311" s="216">
        <v>0</v>
      </c>
      <c r="G311" s="216">
        <v>0</v>
      </c>
      <c r="H311" s="216">
        <v>0</v>
      </c>
      <c r="I311" s="216">
        <v>0</v>
      </c>
      <c r="J311" s="216">
        <v>0</v>
      </c>
      <c r="K311" s="204" t="s">
        <v>260</v>
      </c>
    </row>
    <row r="312" spans="1:23" s="215" customFormat="1" x14ac:dyDescent="0.2">
      <c r="A312" s="212">
        <v>41181</v>
      </c>
      <c r="B312" s="213" t="s">
        <v>151</v>
      </c>
      <c r="C312" s="213" t="s">
        <v>175</v>
      </c>
      <c r="D312" s="213" t="s">
        <v>222</v>
      </c>
      <c r="E312" s="213" t="s">
        <v>6</v>
      </c>
      <c r="F312" s="213">
        <v>0</v>
      </c>
      <c r="G312" s="213">
        <v>2</v>
      </c>
      <c r="H312" s="213">
        <v>0</v>
      </c>
      <c r="I312" s="213">
        <v>0</v>
      </c>
      <c r="J312" s="213">
        <v>2</v>
      </c>
      <c r="K312" s="213" t="s">
        <v>258</v>
      </c>
      <c r="L312" s="213"/>
      <c r="M312" s="213"/>
    </row>
    <row r="313" spans="1:23" s="37" customFormat="1" ht="16" thickBot="1" x14ac:dyDescent="0.25">
      <c r="A313" s="27">
        <v>41197</v>
      </c>
      <c r="B313" s="28" t="s">
        <v>151</v>
      </c>
      <c r="C313" s="28" t="s">
        <v>175</v>
      </c>
      <c r="D313" s="28" t="s">
        <v>110</v>
      </c>
      <c r="E313" s="28" t="s">
        <v>225</v>
      </c>
      <c r="F313" s="28">
        <v>0</v>
      </c>
      <c r="G313" s="28">
        <v>0</v>
      </c>
      <c r="H313" s="28">
        <v>0</v>
      </c>
      <c r="I313" s="28">
        <v>0</v>
      </c>
      <c r="J313" s="28">
        <v>0</v>
      </c>
      <c r="K313" s="28" t="s">
        <v>107</v>
      </c>
      <c r="L313" s="28"/>
      <c r="M313" s="28"/>
    </row>
    <row r="314" spans="1:23" s="40" customFormat="1" x14ac:dyDescent="0.2">
      <c r="A314" s="19" t="s">
        <v>127</v>
      </c>
      <c r="B314" s="20" t="s">
        <v>128</v>
      </c>
      <c r="C314" s="20" t="s">
        <v>129</v>
      </c>
      <c r="D314" s="20" t="s">
        <v>130</v>
      </c>
      <c r="E314" s="20" t="s">
        <v>132</v>
      </c>
      <c r="F314" s="20" t="s">
        <v>131</v>
      </c>
      <c r="G314" s="20" t="s">
        <v>133</v>
      </c>
      <c r="H314" s="20" t="s">
        <v>146</v>
      </c>
      <c r="I314" s="20" t="s">
        <v>12</v>
      </c>
      <c r="J314" s="20" t="s">
        <v>139</v>
      </c>
      <c r="K314" s="20" t="s">
        <v>257</v>
      </c>
      <c r="L314" s="20" t="s">
        <v>126</v>
      </c>
      <c r="M314" s="20" t="s">
        <v>134</v>
      </c>
      <c r="O314" s="1" t="s">
        <v>956</v>
      </c>
      <c r="P314" s="1" t="s">
        <v>131</v>
      </c>
      <c r="Q314" s="1" t="s">
        <v>957</v>
      </c>
      <c r="R314" s="1" t="s">
        <v>146</v>
      </c>
      <c r="S314" s="1" t="s">
        <v>139</v>
      </c>
      <c r="T314" s="1"/>
      <c r="U314" s="1" t="s">
        <v>973</v>
      </c>
      <c r="V314" s="1" t="s">
        <v>974</v>
      </c>
      <c r="W314" s="1" t="s">
        <v>975</v>
      </c>
    </row>
    <row r="315" spans="1:23" s="234" customFormat="1" x14ac:dyDescent="0.2">
      <c r="A315" s="233" t="s">
        <v>883</v>
      </c>
      <c r="B315" s="180"/>
      <c r="C315" s="180"/>
      <c r="D315" s="180"/>
      <c r="E315" s="180"/>
      <c r="F315" s="180"/>
      <c r="G315" s="180"/>
      <c r="H315" s="180"/>
      <c r="I315" s="180"/>
      <c r="J315" s="180"/>
      <c r="K315" s="180"/>
      <c r="L315" s="180"/>
      <c r="M315" s="180"/>
      <c r="O315" s="338">
        <v>71</v>
      </c>
      <c r="P315" s="338">
        <f>SUM(F316:F400)</f>
        <v>221</v>
      </c>
      <c r="Q315" s="338">
        <f>SUM(G316:G400)</f>
        <v>60</v>
      </c>
      <c r="R315" s="338">
        <f>SUM(H316:H400)</f>
        <v>49</v>
      </c>
      <c r="S315" s="338">
        <f>SUM(J316:J400)</f>
        <v>307</v>
      </c>
      <c r="T315" s="286"/>
      <c r="U315" s="286"/>
      <c r="V315" s="286"/>
      <c r="W315" s="286"/>
    </row>
    <row r="316" spans="1:23" s="11" customFormat="1" x14ac:dyDescent="0.2">
      <c r="A316" s="5">
        <v>40942</v>
      </c>
      <c r="B316" s="4" t="s">
        <v>143</v>
      </c>
      <c r="C316" s="4" t="s">
        <v>48</v>
      </c>
      <c r="D316" s="4" t="s">
        <v>80</v>
      </c>
      <c r="E316" s="4" t="s">
        <v>399</v>
      </c>
      <c r="F316" s="4">
        <v>1</v>
      </c>
      <c r="G316" s="4">
        <v>3</v>
      </c>
      <c r="H316" s="4">
        <v>0</v>
      </c>
      <c r="I316" s="4">
        <v>0</v>
      </c>
      <c r="J316" s="4">
        <v>4</v>
      </c>
      <c r="K316" s="4" t="s">
        <v>321</v>
      </c>
      <c r="L316" s="4"/>
      <c r="M316" s="4"/>
    </row>
    <row r="317" spans="1:23" s="205" customFormat="1" x14ac:dyDescent="0.2">
      <c r="A317" s="204">
        <v>40954</v>
      </c>
      <c r="B317" s="101" t="s">
        <v>143</v>
      </c>
      <c r="C317" s="101" t="s">
        <v>0</v>
      </c>
      <c r="D317" s="101" t="s">
        <v>52</v>
      </c>
      <c r="E317" s="101" t="s">
        <v>6</v>
      </c>
      <c r="F317" s="101">
        <v>0</v>
      </c>
      <c r="G317" s="101">
        <v>1</v>
      </c>
      <c r="H317" s="101">
        <v>0</v>
      </c>
      <c r="I317" s="101">
        <v>0</v>
      </c>
      <c r="J317" s="101">
        <v>1</v>
      </c>
      <c r="K317" s="101" t="s">
        <v>258</v>
      </c>
      <c r="L317" s="101"/>
      <c r="M317" s="101"/>
    </row>
    <row r="318" spans="1:23" s="11" customFormat="1" x14ac:dyDescent="0.2">
      <c r="A318" s="5">
        <v>41000</v>
      </c>
      <c r="B318" s="4" t="s">
        <v>143</v>
      </c>
      <c r="C318" s="4" t="s">
        <v>17</v>
      </c>
      <c r="D318" s="4" t="s">
        <v>324</v>
      </c>
      <c r="E318" s="4" t="s">
        <v>6</v>
      </c>
      <c r="F318" s="4">
        <v>0</v>
      </c>
      <c r="G318" s="4">
        <v>1</v>
      </c>
      <c r="H318" s="4">
        <v>9</v>
      </c>
      <c r="I318" s="4">
        <v>0</v>
      </c>
      <c r="J318" s="4">
        <v>10</v>
      </c>
      <c r="K318" s="4" t="s">
        <v>258</v>
      </c>
      <c r="L318" s="4"/>
      <c r="M318" s="4"/>
    </row>
    <row r="319" spans="1:23" s="205" customFormat="1" x14ac:dyDescent="0.2">
      <c r="A319" s="204">
        <v>41024</v>
      </c>
      <c r="B319" s="101" t="s">
        <v>143</v>
      </c>
      <c r="C319" s="101" t="s">
        <v>23</v>
      </c>
      <c r="D319" s="101" t="s">
        <v>441</v>
      </c>
      <c r="E319" s="101" t="s">
        <v>442</v>
      </c>
      <c r="F319" s="101">
        <v>10</v>
      </c>
      <c r="G319" s="101">
        <v>0</v>
      </c>
      <c r="H319" s="101">
        <v>0</v>
      </c>
      <c r="I319" s="101">
        <v>0</v>
      </c>
      <c r="J319" s="101">
        <v>10</v>
      </c>
      <c r="K319" s="101" t="s">
        <v>340</v>
      </c>
      <c r="L319" s="101"/>
      <c r="M319" s="101"/>
    </row>
    <row r="320" spans="1:23" s="11" customFormat="1" x14ac:dyDescent="0.2">
      <c r="A320" s="5">
        <v>41105</v>
      </c>
      <c r="B320" s="4" t="s">
        <v>143</v>
      </c>
      <c r="C320" s="4" t="s">
        <v>17</v>
      </c>
      <c r="D320" s="4" t="s">
        <v>627</v>
      </c>
      <c r="E320" s="4" t="s">
        <v>166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 t="s">
        <v>260</v>
      </c>
      <c r="L320" s="4"/>
      <c r="M320" s="4"/>
    </row>
    <row r="321" spans="1:23" s="205" customFormat="1" x14ac:dyDescent="0.2">
      <c r="A321" s="204">
        <v>41110</v>
      </c>
      <c r="B321" s="101" t="s">
        <v>143</v>
      </c>
      <c r="C321" s="101" t="s">
        <v>60</v>
      </c>
      <c r="D321" s="101" t="s">
        <v>338</v>
      </c>
      <c r="E321" s="101" t="s">
        <v>339</v>
      </c>
      <c r="F321" s="101">
        <v>0</v>
      </c>
      <c r="G321" s="101">
        <v>1</v>
      </c>
      <c r="H321" s="101">
        <v>0</v>
      </c>
      <c r="I321" s="101">
        <v>0</v>
      </c>
      <c r="J321" s="101">
        <v>1</v>
      </c>
      <c r="K321" s="101" t="s">
        <v>340</v>
      </c>
      <c r="L321" s="101"/>
      <c r="M321" s="101"/>
    </row>
    <row r="322" spans="1:23" s="11" customFormat="1" x14ac:dyDescent="0.2">
      <c r="A322" s="5">
        <v>41127</v>
      </c>
      <c r="B322" s="4" t="s">
        <v>143</v>
      </c>
      <c r="C322" s="4" t="s">
        <v>17</v>
      </c>
      <c r="D322" s="4" t="s">
        <v>91</v>
      </c>
      <c r="E322" s="111" t="s">
        <v>6</v>
      </c>
      <c r="F322" s="4">
        <v>19</v>
      </c>
      <c r="G322" s="4">
        <v>0</v>
      </c>
      <c r="H322" s="4">
        <v>0</v>
      </c>
      <c r="I322" s="4">
        <v>0</v>
      </c>
      <c r="J322" s="4">
        <v>19</v>
      </c>
      <c r="K322" s="4" t="s">
        <v>260</v>
      </c>
      <c r="L322" s="4"/>
      <c r="M322" s="4"/>
    </row>
    <row r="323" spans="1:23" s="36" customFormat="1" ht="16" thickBot="1" x14ac:dyDescent="0.25">
      <c r="A323" s="27">
        <v>41128</v>
      </c>
      <c r="B323" s="28" t="s">
        <v>143</v>
      </c>
      <c r="C323" s="28" t="s">
        <v>17</v>
      </c>
      <c r="D323" s="28" t="s">
        <v>125</v>
      </c>
      <c r="E323" s="28" t="s">
        <v>6</v>
      </c>
      <c r="F323" s="28">
        <v>0</v>
      </c>
      <c r="G323" s="28">
        <v>2</v>
      </c>
      <c r="H323" s="28">
        <v>0</v>
      </c>
      <c r="I323" s="28">
        <v>0</v>
      </c>
      <c r="J323" s="28">
        <v>2</v>
      </c>
      <c r="K323" s="28" t="s">
        <v>258</v>
      </c>
      <c r="L323" s="28"/>
      <c r="M323" s="28"/>
    </row>
    <row r="324" spans="1:23" s="40" customFormat="1" x14ac:dyDescent="0.2">
      <c r="A324" s="19" t="s">
        <v>127</v>
      </c>
      <c r="B324" s="20" t="s">
        <v>128</v>
      </c>
      <c r="C324" s="20" t="s">
        <v>129</v>
      </c>
      <c r="D324" s="20" t="s">
        <v>130</v>
      </c>
      <c r="E324" s="20" t="s">
        <v>132</v>
      </c>
      <c r="F324" s="20" t="s">
        <v>131</v>
      </c>
      <c r="G324" s="20" t="s">
        <v>133</v>
      </c>
      <c r="H324" s="20" t="s">
        <v>146</v>
      </c>
      <c r="I324" s="20" t="s">
        <v>12</v>
      </c>
      <c r="J324" s="20" t="s">
        <v>139</v>
      </c>
      <c r="K324" s="20" t="s">
        <v>257</v>
      </c>
      <c r="L324" s="20" t="s">
        <v>126</v>
      </c>
      <c r="M324" s="20" t="s">
        <v>134</v>
      </c>
      <c r="O324" s="1" t="s">
        <v>956</v>
      </c>
      <c r="P324" s="1" t="s">
        <v>131</v>
      </c>
      <c r="Q324" s="1" t="s">
        <v>957</v>
      </c>
      <c r="R324" s="1" t="s">
        <v>146</v>
      </c>
      <c r="S324" s="1" t="s">
        <v>139</v>
      </c>
      <c r="T324" s="1"/>
      <c r="U324" s="1" t="s">
        <v>973</v>
      </c>
      <c r="V324" s="1" t="s">
        <v>974</v>
      </c>
      <c r="W324" s="1" t="s">
        <v>975</v>
      </c>
    </row>
    <row r="325" spans="1:23" s="234" customFormat="1" x14ac:dyDescent="0.2">
      <c r="A325" s="233" t="s">
        <v>884</v>
      </c>
      <c r="B325" s="180"/>
      <c r="C325" s="180"/>
      <c r="D325" s="180"/>
      <c r="E325" s="180"/>
      <c r="F325" s="180"/>
      <c r="G325" s="180"/>
      <c r="H325" s="180"/>
      <c r="I325" s="180"/>
      <c r="J325" s="180"/>
      <c r="K325" s="180"/>
      <c r="L325" s="180"/>
      <c r="M325" s="180"/>
      <c r="O325" s="338">
        <v>71</v>
      </c>
      <c r="P325" s="338">
        <f>SUM(F326:F410)</f>
        <v>210</v>
      </c>
      <c r="Q325" s="338">
        <f>SUM(G326:G410)</f>
        <v>63</v>
      </c>
      <c r="R325" s="338">
        <f>SUM(H326:H410)</f>
        <v>54</v>
      </c>
      <c r="S325" s="338">
        <f>SUM(J326:J410)</f>
        <v>304</v>
      </c>
      <c r="T325" s="286"/>
      <c r="U325" s="286"/>
      <c r="V325" s="286"/>
      <c r="W325" s="286"/>
    </row>
    <row r="326" spans="1:23" s="240" customFormat="1" ht="20.25" customHeight="1" x14ac:dyDescent="0.2">
      <c r="A326" s="206">
        <v>40913</v>
      </c>
      <c r="B326" s="100" t="s">
        <v>157</v>
      </c>
      <c r="C326" s="100" t="s">
        <v>157</v>
      </c>
      <c r="D326" s="100" t="s">
        <v>734</v>
      </c>
      <c r="E326" s="100" t="s">
        <v>6</v>
      </c>
      <c r="F326" s="100">
        <v>6</v>
      </c>
      <c r="G326" s="100">
        <v>0</v>
      </c>
      <c r="H326" s="100">
        <v>0</v>
      </c>
      <c r="I326" s="100">
        <v>6</v>
      </c>
      <c r="J326" s="237" t="s">
        <v>260</v>
      </c>
      <c r="K326" s="238"/>
      <c r="L326" s="239"/>
    </row>
    <row r="327" spans="1:23" s="17" customFormat="1" x14ac:dyDescent="0.2">
      <c r="A327" s="16">
        <v>40963</v>
      </c>
      <c r="B327" s="15" t="s">
        <v>157</v>
      </c>
      <c r="C327" s="15" t="s">
        <v>157</v>
      </c>
      <c r="D327" s="15" t="s">
        <v>165</v>
      </c>
      <c r="E327" s="15" t="s">
        <v>629</v>
      </c>
      <c r="F327" s="15">
        <v>10</v>
      </c>
      <c r="G327" s="15">
        <v>2</v>
      </c>
      <c r="H327" s="15">
        <v>0</v>
      </c>
      <c r="I327" s="15">
        <v>0</v>
      </c>
      <c r="J327" s="15">
        <v>12</v>
      </c>
      <c r="K327" s="15" t="s">
        <v>258</v>
      </c>
      <c r="L327" s="15"/>
      <c r="M327" s="15"/>
    </row>
    <row r="328" spans="1:23" s="11" customFormat="1" x14ac:dyDescent="0.2">
      <c r="A328" s="5">
        <v>40975</v>
      </c>
      <c r="B328" s="4" t="s">
        <v>157</v>
      </c>
      <c r="C328" s="4" t="s">
        <v>4</v>
      </c>
      <c r="D328" s="4" t="s">
        <v>138</v>
      </c>
      <c r="E328" s="111" t="s">
        <v>6</v>
      </c>
      <c r="F328" s="4">
        <v>3</v>
      </c>
      <c r="G328" s="4">
        <v>4</v>
      </c>
      <c r="H328" s="4">
        <v>0</v>
      </c>
      <c r="I328" s="4">
        <v>0</v>
      </c>
      <c r="J328" s="4">
        <v>7</v>
      </c>
      <c r="K328" s="4" t="s">
        <v>258</v>
      </c>
      <c r="L328" s="4"/>
      <c r="M328" s="4"/>
    </row>
    <row r="329" spans="1:23" s="11" customFormat="1" x14ac:dyDescent="0.2">
      <c r="A329" s="5">
        <v>40977</v>
      </c>
      <c r="B329" s="4" t="s">
        <v>157</v>
      </c>
      <c r="C329" s="4" t="s">
        <v>157</v>
      </c>
      <c r="D329" s="4" t="s">
        <v>317</v>
      </c>
      <c r="E329" s="111" t="s">
        <v>224</v>
      </c>
      <c r="F329" s="4">
        <v>1</v>
      </c>
      <c r="G329" s="4">
        <v>0</v>
      </c>
      <c r="H329" s="4">
        <v>0</v>
      </c>
      <c r="I329" s="4">
        <v>0</v>
      </c>
      <c r="J329" s="4">
        <v>1</v>
      </c>
      <c r="K329" s="4" t="s">
        <v>262</v>
      </c>
      <c r="L329" s="4" t="s">
        <v>248</v>
      </c>
      <c r="M329" s="4"/>
    </row>
    <row r="330" spans="1:23" s="11" customFormat="1" x14ac:dyDescent="0.2">
      <c r="A330" s="5">
        <v>41024</v>
      </c>
      <c r="B330" s="4" t="s">
        <v>157</v>
      </c>
      <c r="C330" s="4" t="s">
        <v>157</v>
      </c>
      <c r="D330" s="4" t="s">
        <v>202</v>
      </c>
      <c r="E330" s="111" t="s">
        <v>203</v>
      </c>
      <c r="F330" s="4">
        <v>0</v>
      </c>
      <c r="G330" s="4">
        <v>2</v>
      </c>
      <c r="H330" s="4">
        <v>0</v>
      </c>
      <c r="I330" s="4">
        <v>0</v>
      </c>
      <c r="J330" s="4">
        <v>2</v>
      </c>
      <c r="K330" s="4" t="s">
        <v>321</v>
      </c>
      <c r="L330" s="4"/>
      <c r="M330" s="4"/>
    </row>
    <row r="331" spans="1:23" s="11" customFormat="1" x14ac:dyDescent="0.2">
      <c r="A331" s="5">
        <v>41025</v>
      </c>
      <c r="B331" s="4" t="s">
        <v>157</v>
      </c>
      <c r="C331" s="4" t="s">
        <v>157</v>
      </c>
      <c r="D331" s="4" t="s">
        <v>204</v>
      </c>
      <c r="E331" s="111" t="s">
        <v>205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4" t="s">
        <v>264</v>
      </c>
      <c r="L331" s="4"/>
      <c r="M331" s="4"/>
    </row>
    <row r="332" spans="1:23" s="11" customFormat="1" x14ac:dyDescent="0.2">
      <c r="A332" s="5">
        <v>41062</v>
      </c>
      <c r="B332" s="4" t="s">
        <v>157</v>
      </c>
      <c r="C332" s="4" t="s">
        <v>157</v>
      </c>
      <c r="D332" s="4" t="s">
        <v>206</v>
      </c>
      <c r="E332" s="111" t="s">
        <v>224</v>
      </c>
      <c r="F332" s="4">
        <v>0</v>
      </c>
      <c r="G332" s="4">
        <v>1</v>
      </c>
      <c r="H332" s="4">
        <v>0</v>
      </c>
      <c r="I332" s="4">
        <v>0</v>
      </c>
      <c r="J332" s="4">
        <v>1</v>
      </c>
      <c r="K332" s="4" t="s">
        <v>259</v>
      </c>
      <c r="L332" s="4" t="s">
        <v>207</v>
      </c>
      <c r="M332" s="4"/>
    </row>
    <row r="333" spans="1:23" s="11" customFormat="1" x14ac:dyDescent="0.2">
      <c r="A333" s="5">
        <v>41066</v>
      </c>
      <c r="B333" s="4" t="s">
        <v>157</v>
      </c>
      <c r="C333" s="4" t="s">
        <v>157</v>
      </c>
      <c r="D333" s="4" t="s">
        <v>85</v>
      </c>
      <c r="E333" s="111" t="s">
        <v>224</v>
      </c>
      <c r="F333" s="4">
        <v>1</v>
      </c>
      <c r="G333" s="4">
        <v>0</v>
      </c>
      <c r="H333" s="4">
        <v>0</v>
      </c>
      <c r="I333" s="4">
        <v>0</v>
      </c>
      <c r="J333" s="4">
        <v>1</v>
      </c>
      <c r="K333" s="4" t="s">
        <v>262</v>
      </c>
      <c r="L333" s="4"/>
      <c r="M333" s="4"/>
    </row>
    <row r="334" spans="1:23" s="11" customFormat="1" x14ac:dyDescent="0.2">
      <c r="A334" s="5">
        <v>41071</v>
      </c>
      <c r="B334" s="4" t="s">
        <v>157</v>
      </c>
      <c r="C334" s="4" t="s">
        <v>157</v>
      </c>
      <c r="D334" s="4" t="s">
        <v>208</v>
      </c>
      <c r="E334" s="111" t="s">
        <v>224</v>
      </c>
      <c r="F334" s="4">
        <v>0</v>
      </c>
      <c r="G334" s="4">
        <v>1</v>
      </c>
      <c r="H334" s="4">
        <v>0</v>
      </c>
      <c r="I334" s="4">
        <v>0</v>
      </c>
      <c r="J334" s="4">
        <v>1</v>
      </c>
      <c r="K334" s="4" t="s">
        <v>258</v>
      </c>
      <c r="L334" s="4" t="s">
        <v>209</v>
      </c>
      <c r="M334" s="4"/>
    </row>
    <row r="335" spans="1:23" s="11" customFormat="1" x14ac:dyDescent="0.2">
      <c r="A335" s="5">
        <v>41078</v>
      </c>
      <c r="B335" s="4" t="s">
        <v>157</v>
      </c>
      <c r="C335" s="4" t="s">
        <v>157</v>
      </c>
      <c r="D335" s="4" t="s">
        <v>87</v>
      </c>
      <c r="E335" s="111" t="s">
        <v>224</v>
      </c>
      <c r="F335" s="4">
        <v>0</v>
      </c>
      <c r="G335" s="4">
        <v>1</v>
      </c>
      <c r="H335" s="4">
        <v>0</v>
      </c>
      <c r="I335" s="4">
        <v>0</v>
      </c>
      <c r="J335" s="4">
        <v>1</v>
      </c>
      <c r="K335" s="4" t="s">
        <v>258</v>
      </c>
      <c r="L335" s="4"/>
      <c r="M335" s="4"/>
    </row>
    <row r="336" spans="1:23" s="11" customFormat="1" x14ac:dyDescent="0.2">
      <c r="A336" s="5">
        <v>41122</v>
      </c>
      <c r="B336" s="4" t="s">
        <v>157</v>
      </c>
      <c r="C336" s="4" t="s">
        <v>157</v>
      </c>
      <c r="D336" s="4" t="s">
        <v>210</v>
      </c>
      <c r="E336" s="111" t="s">
        <v>211</v>
      </c>
      <c r="F336" s="4">
        <v>0</v>
      </c>
      <c r="G336" s="4">
        <v>0</v>
      </c>
      <c r="H336" s="4">
        <v>0</v>
      </c>
      <c r="I336" s="4">
        <v>0</v>
      </c>
      <c r="J336" s="4">
        <v>0</v>
      </c>
      <c r="K336" s="4" t="s">
        <v>258</v>
      </c>
      <c r="L336" s="4"/>
      <c r="M336" s="4"/>
    </row>
    <row r="337" spans="1:23" s="11" customFormat="1" x14ac:dyDescent="0.2">
      <c r="A337" s="5">
        <v>41133</v>
      </c>
      <c r="B337" s="4" t="s">
        <v>157</v>
      </c>
      <c r="C337" s="4" t="s">
        <v>157</v>
      </c>
      <c r="D337" s="4" t="s">
        <v>92</v>
      </c>
      <c r="E337" s="111" t="s">
        <v>6</v>
      </c>
      <c r="F337" s="4">
        <v>0</v>
      </c>
      <c r="G337" s="4">
        <v>1</v>
      </c>
      <c r="H337" s="4">
        <v>0</v>
      </c>
      <c r="I337" s="4">
        <v>0</v>
      </c>
      <c r="J337" s="4">
        <v>1</v>
      </c>
      <c r="K337" s="4" t="s">
        <v>260</v>
      </c>
      <c r="L337" s="4"/>
      <c r="M337" s="4"/>
    </row>
    <row r="338" spans="1:23" s="11" customFormat="1" x14ac:dyDescent="0.2">
      <c r="A338" s="5">
        <v>41154</v>
      </c>
      <c r="B338" s="4" t="s">
        <v>157</v>
      </c>
      <c r="C338" s="4" t="s">
        <v>157</v>
      </c>
      <c r="D338" s="4" t="s">
        <v>236</v>
      </c>
      <c r="E338" s="111" t="s">
        <v>225</v>
      </c>
      <c r="F338" s="4">
        <v>0</v>
      </c>
      <c r="G338" s="4">
        <v>0</v>
      </c>
      <c r="H338" s="4">
        <v>0</v>
      </c>
      <c r="I338" s="4">
        <v>0</v>
      </c>
      <c r="J338" s="4">
        <v>0</v>
      </c>
      <c r="K338" s="4" t="s">
        <v>108</v>
      </c>
      <c r="L338" s="4"/>
      <c r="M338" s="4"/>
    </row>
    <row r="339" spans="1:23" s="11" customFormat="1" x14ac:dyDescent="0.2">
      <c r="A339" s="5">
        <v>41157</v>
      </c>
      <c r="B339" s="4" t="s">
        <v>157</v>
      </c>
      <c r="C339" s="4" t="s">
        <v>157</v>
      </c>
      <c r="D339" s="4" t="s">
        <v>212</v>
      </c>
      <c r="E339" s="111" t="s">
        <v>225</v>
      </c>
      <c r="F339" s="4">
        <v>0</v>
      </c>
      <c r="G339" s="4">
        <v>0</v>
      </c>
      <c r="H339" s="4">
        <v>0</v>
      </c>
      <c r="I339" s="4">
        <v>0</v>
      </c>
      <c r="J339" s="4">
        <v>0</v>
      </c>
      <c r="K339" s="4" t="s">
        <v>229</v>
      </c>
      <c r="L339" s="4"/>
      <c r="M339" s="4"/>
    </row>
    <row r="340" spans="1:23" s="11" customFormat="1" x14ac:dyDescent="0.2">
      <c r="A340" s="5">
        <v>41190</v>
      </c>
      <c r="B340" s="4" t="s">
        <v>157</v>
      </c>
      <c r="C340" s="4" t="s">
        <v>157</v>
      </c>
      <c r="D340" s="4" t="s">
        <v>213</v>
      </c>
      <c r="E340" s="111" t="s">
        <v>214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 t="s">
        <v>258</v>
      </c>
      <c r="L340" s="4" t="s">
        <v>215</v>
      </c>
      <c r="M340" s="4"/>
    </row>
    <row r="341" spans="1:23" s="36" customFormat="1" ht="16" thickBot="1" x14ac:dyDescent="0.25">
      <c r="A341" s="27">
        <v>41273</v>
      </c>
      <c r="B341" s="28" t="s">
        <v>157</v>
      </c>
      <c r="C341" s="28" t="s">
        <v>157</v>
      </c>
      <c r="D341" s="28" t="s">
        <v>522</v>
      </c>
      <c r="E341" s="28" t="s">
        <v>521</v>
      </c>
      <c r="F341" s="28">
        <v>0</v>
      </c>
      <c r="G341" s="28">
        <v>0</v>
      </c>
      <c r="H341" s="28">
        <v>0</v>
      </c>
      <c r="I341" s="28">
        <v>0</v>
      </c>
      <c r="J341" s="28">
        <v>0</v>
      </c>
      <c r="K341" s="28" t="s">
        <v>259</v>
      </c>
      <c r="L341" s="28" t="s">
        <v>555</v>
      </c>
      <c r="M341" s="28"/>
    </row>
    <row r="342" spans="1:23" s="40" customFormat="1" x14ac:dyDescent="0.2">
      <c r="A342" s="19" t="s">
        <v>127</v>
      </c>
      <c r="B342" s="20" t="s">
        <v>128</v>
      </c>
      <c r="C342" s="20" t="s">
        <v>129</v>
      </c>
      <c r="D342" s="20" t="s">
        <v>130</v>
      </c>
      <c r="E342" s="20" t="s">
        <v>132</v>
      </c>
      <c r="F342" s="20" t="s">
        <v>131</v>
      </c>
      <c r="G342" s="20" t="s">
        <v>133</v>
      </c>
      <c r="H342" s="20" t="s">
        <v>146</v>
      </c>
      <c r="I342" s="20" t="s">
        <v>12</v>
      </c>
      <c r="J342" s="20" t="s">
        <v>139</v>
      </c>
      <c r="K342" s="20" t="s">
        <v>257</v>
      </c>
      <c r="L342" s="20" t="s">
        <v>126</v>
      </c>
      <c r="M342" s="20" t="s">
        <v>134</v>
      </c>
      <c r="O342" s="1" t="s">
        <v>956</v>
      </c>
      <c r="P342" s="1" t="s">
        <v>131</v>
      </c>
      <c r="Q342" s="1" t="s">
        <v>957</v>
      </c>
      <c r="R342" s="1" t="s">
        <v>146</v>
      </c>
      <c r="S342" s="1" t="s">
        <v>139</v>
      </c>
      <c r="T342" s="1"/>
      <c r="U342" s="1" t="s">
        <v>973</v>
      </c>
      <c r="V342" s="1" t="s">
        <v>974</v>
      </c>
      <c r="W342" s="1" t="s">
        <v>975</v>
      </c>
    </row>
    <row r="343" spans="1:23" s="234" customFormat="1" x14ac:dyDescent="0.2">
      <c r="A343" s="233" t="s">
        <v>791</v>
      </c>
      <c r="B343" s="180"/>
      <c r="C343" s="180"/>
      <c r="D343" s="180"/>
      <c r="E343" s="180"/>
      <c r="F343" s="180"/>
      <c r="G343" s="180"/>
      <c r="H343" s="180"/>
      <c r="I343" s="180"/>
      <c r="J343" s="180"/>
      <c r="K343" s="180"/>
      <c r="L343" s="180"/>
      <c r="M343" s="180"/>
      <c r="O343" s="338">
        <v>71</v>
      </c>
      <c r="P343" s="338">
        <f>SUM(F344:F430)</f>
        <v>239</v>
      </c>
      <c r="Q343" s="338">
        <f>SUM(G344:G430)</f>
        <v>66</v>
      </c>
      <c r="R343" s="338">
        <f>SUM(H344:H430)</f>
        <v>60</v>
      </c>
      <c r="S343" s="338">
        <f>SUM(J344:J430)</f>
        <v>348</v>
      </c>
      <c r="T343" s="286"/>
      <c r="U343" s="286"/>
      <c r="V343" s="286"/>
      <c r="W343" s="286"/>
    </row>
    <row r="344" spans="1:23" s="48" customFormat="1" ht="20.25" customHeight="1" x14ac:dyDescent="0.2">
      <c r="A344" s="5">
        <v>40912</v>
      </c>
      <c r="B344" s="111" t="s">
        <v>144</v>
      </c>
      <c r="C344" s="111" t="s">
        <v>173</v>
      </c>
      <c r="D344" s="111" t="s">
        <v>540</v>
      </c>
      <c r="E344" s="111" t="s">
        <v>225</v>
      </c>
      <c r="F344" s="111">
        <v>0</v>
      </c>
      <c r="G344" s="111">
        <v>0</v>
      </c>
      <c r="H344" s="111">
        <v>0</v>
      </c>
      <c r="I344" s="111">
        <v>0</v>
      </c>
      <c r="J344" s="111" t="s">
        <v>98</v>
      </c>
      <c r="K344" s="111"/>
      <c r="L344" s="160"/>
    </row>
    <row r="345" spans="1:23" s="40" customFormat="1" ht="20.25" customHeight="1" x14ac:dyDescent="0.2">
      <c r="A345" s="31">
        <v>40914</v>
      </c>
      <c r="B345" s="2" t="s">
        <v>144</v>
      </c>
      <c r="C345" s="2" t="s">
        <v>1</v>
      </c>
      <c r="D345" s="78" t="s">
        <v>737</v>
      </c>
      <c r="E345" s="2" t="s">
        <v>121</v>
      </c>
      <c r="F345" s="2">
        <v>0</v>
      </c>
      <c r="G345" s="2">
        <v>0</v>
      </c>
      <c r="H345" s="2">
        <v>0</v>
      </c>
      <c r="I345" s="2">
        <v>0</v>
      </c>
      <c r="J345" s="7" t="s">
        <v>185</v>
      </c>
      <c r="K345" s="20"/>
      <c r="L345" s="159"/>
    </row>
    <row r="346" spans="1:23" s="40" customFormat="1" ht="20.25" customHeight="1" x14ac:dyDescent="0.2">
      <c r="A346" s="31">
        <v>40188</v>
      </c>
      <c r="B346" s="2" t="s">
        <v>144</v>
      </c>
      <c r="C346" s="2" t="s">
        <v>1</v>
      </c>
      <c r="D346" s="78" t="s">
        <v>911</v>
      </c>
      <c r="E346" s="2" t="s">
        <v>6</v>
      </c>
      <c r="F346" s="2">
        <v>4</v>
      </c>
      <c r="G346" s="2">
        <v>4</v>
      </c>
      <c r="H346" s="2">
        <v>0</v>
      </c>
      <c r="I346" s="2">
        <v>8</v>
      </c>
      <c r="J346" s="7" t="s">
        <v>98</v>
      </c>
      <c r="K346" s="20"/>
      <c r="L346" s="158" t="s">
        <v>916</v>
      </c>
    </row>
    <row r="347" spans="1:23" s="40" customFormat="1" ht="20.25" customHeight="1" x14ac:dyDescent="0.2">
      <c r="A347" s="31">
        <v>40919</v>
      </c>
      <c r="B347" s="2" t="s">
        <v>144</v>
      </c>
      <c r="C347" s="2" t="s">
        <v>1</v>
      </c>
      <c r="D347" s="78" t="s">
        <v>739</v>
      </c>
      <c r="E347" s="111" t="s">
        <v>6</v>
      </c>
      <c r="F347" s="2">
        <v>4</v>
      </c>
      <c r="G347" s="2">
        <v>0</v>
      </c>
      <c r="H347" s="2">
        <v>0</v>
      </c>
      <c r="I347" s="2">
        <v>4</v>
      </c>
      <c r="J347" s="7" t="s">
        <v>260</v>
      </c>
      <c r="K347" s="20"/>
      <c r="L347" s="159"/>
    </row>
    <row r="348" spans="1:23" s="208" customFormat="1" ht="20.25" customHeight="1" x14ac:dyDescent="0.2">
      <c r="A348" s="206">
        <v>40925</v>
      </c>
      <c r="B348" s="100" t="s">
        <v>144</v>
      </c>
      <c r="C348" s="100" t="s">
        <v>173</v>
      </c>
      <c r="D348" s="100" t="s">
        <v>542</v>
      </c>
      <c r="E348" s="101" t="s">
        <v>449</v>
      </c>
      <c r="F348" s="100">
        <v>3</v>
      </c>
      <c r="G348" s="100">
        <v>0</v>
      </c>
      <c r="H348" s="100">
        <v>0</v>
      </c>
      <c r="I348" s="100">
        <v>3</v>
      </c>
      <c r="J348" s="101" t="s">
        <v>186</v>
      </c>
      <c r="K348" s="101"/>
      <c r="L348" s="207"/>
    </row>
    <row r="349" spans="1:23" s="11" customFormat="1" x14ac:dyDescent="0.2">
      <c r="A349" s="5">
        <v>40944</v>
      </c>
      <c r="B349" s="4" t="s">
        <v>144</v>
      </c>
      <c r="C349" s="4" t="s">
        <v>173</v>
      </c>
      <c r="D349" s="4" t="s">
        <v>84</v>
      </c>
      <c r="E349" s="111" t="s">
        <v>224</v>
      </c>
      <c r="F349" s="4">
        <v>0</v>
      </c>
      <c r="G349" s="4">
        <v>1</v>
      </c>
      <c r="H349" s="4">
        <v>0</v>
      </c>
      <c r="I349" s="4">
        <v>0</v>
      </c>
      <c r="J349" s="4">
        <v>1</v>
      </c>
      <c r="K349" s="4" t="s">
        <v>258</v>
      </c>
      <c r="L349" s="4"/>
      <c r="M349" s="4"/>
    </row>
    <row r="350" spans="1:23" s="11" customFormat="1" x14ac:dyDescent="0.2">
      <c r="A350" s="5">
        <v>40948</v>
      </c>
      <c r="B350" s="4" t="s">
        <v>144</v>
      </c>
      <c r="C350" s="4" t="s">
        <v>2</v>
      </c>
      <c r="D350" s="4" t="s">
        <v>74</v>
      </c>
      <c r="E350" s="111" t="s">
        <v>75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 t="s">
        <v>76</v>
      </c>
      <c r="L350" s="4"/>
      <c r="M350" s="4"/>
    </row>
    <row r="351" spans="1:23" s="11" customFormat="1" x14ac:dyDescent="0.2">
      <c r="A351" s="5">
        <v>40950</v>
      </c>
      <c r="B351" s="4" t="s">
        <v>144</v>
      </c>
      <c r="C351" s="4" t="s">
        <v>1</v>
      </c>
      <c r="D351" s="4" t="s">
        <v>583</v>
      </c>
      <c r="E351" s="111" t="s">
        <v>6</v>
      </c>
      <c r="F351" s="4">
        <v>2</v>
      </c>
      <c r="G351" s="4">
        <v>0</v>
      </c>
      <c r="H351" s="4">
        <v>0</v>
      </c>
      <c r="I351" s="4">
        <v>0</v>
      </c>
      <c r="J351" s="4">
        <v>2</v>
      </c>
      <c r="K351" s="4" t="s">
        <v>260</v>
      </c>
      <c r="L351" s="4"/>
      <c r="M351" s="4"/>
    </row>
    <row r="352" spans="1:23" s="11" customFormat="1" x14ac:dyDescent="0.2">
      <c r="A352" s="5">
        <v>40956</v>
      </c>
      <c r="B352" s="4" t="s">
        <v>144</v>
      </c>
      <c r="C352" s="4" t="s">
        <v>173</v>
      </c>
      <c r="D352" s="4" t="s">
        <v>155</v>
      </c>
      <c r="E352" s="111"/>
      <c r="F352" s="4">
        <v>0</v>
      </c>
      <c r="G352" s="4">
        <v>0</v>
      </c>
      <c r="H352" s="4">
        <v>0</v>
      </c>
      <c r="I352" s="4">
        <v>0</v>
      </c>
      <c r="J352" s="4">
        <v>0</v>
      </c>
      <c r="K352" s="4" t="s">
        <v>259</v>
      </c>
      <c r="L352" s="4"/>
      <c r="M352" s="4"/>
    </row>
    <row r="353" spans="1:13" s="205" customFormat="1" x14ac:dyDescent="0.2">
      <c r="A353" s="204">
        <v>40958</v>
      </c>
      <c r="B353" s="101" t="s">
        <v>144</v>
      </c>
      <c r="C353" s="101" t="s">
        <v>174</v>
      </c>
      <c r="D353" s="101" t="s">
        <v>78</v>
      </c>
      <c r="E353" s="101" t="s">
        <v>224</v>
      </c>
      <c r="F353" s="101">
        <v>0</v>
      </c>
      <c r="G353" s="101">
        <v>1</v>
      </c>
      <c r="H353" s="101">
        <v>0</v>
      </c>
      <c r="I353" s="101">
        <v>0</v>
      </c>
      <c r="J353" s="101">
        <v>1</v>
      </c>
      <c r="K353" s="101" t="s">
        <v>262</v>
      </c>
      <c r="L353" s="101"/>
      <c r="M353" s="101"/>
    </row>
    <row r="354" spans="1:13" s="11" customFormat="1" x14ac:dyDescent="0.2">
      <c r="A354" s="5">
        <v>40974</v>
      </c>
      <c r="B354" s="4" t="s">
        <v>144</v>
      </c>
      <c r="C354" s="4" t="s">
        <v>1</v>
      </c>
      <c r="D354" s="4" t="s">
        <v>587</v>
      </c>
      <c r="E354" s="111" t="s">
        <v>224</v>
      </c>
      <c r="F354" s="4">
        <v>0</v>
      </c>
      <c r="G354" s="4">
        <v>1</v>
      </c>
      <c r="H354" s="4">
        <v>0</v>
      </c>
      <c r="I354" s="4">
        <v>0</v>
      </c>
      <c r="J354" s="4">
        <v>1</v>
      </c>
      <c r="K354" s="4" t="s">
        <v>259</v>
      </c>
      <c r="L354" s="4"/>
      <c r="M354" s="4"/>
    </row>
    <row r="355" spans="1:13" s="11" customFormat="1" x14ac:dyDescent="0.2">
      <c r="A355" s="5">
        <v>40974</v>
      </c>
      <c r="B355" s="4" t="s">
        <v>144</v>
      </c>
      <c r="C355" s="4" t="s">
        <v>174</v>
      </c>
      <c r="D355" s="4" t="s">
        <v>586</v>
      </c>
      <c r="E355" s="111" t="s">
        <v>81</v>
      </c>
      <c r="F355" s="4">
        <v>0</v>
      </c>
      <c r="G355" s="4">
        <v>2</v>
      </c>
      <c r="H355" s="4">
        <v>0</v>
      </c>
      <c r="I355" s="4">
        <v>0</v>
      </c>
      <c r="J355" s="4">
        <v>2</v>
      </c>
      <c r="K355" s="4" t="s">
        <v>259</v>
      </c>
      <c r="L355" s="4"/>
      <c r="M355" s="4"/>
    </row>
    <row r="356" spans="1:13" s="11" customFormat="1" x14ac:dyDescent="0.2">
      <c r="A356" s="5">
        <v>40996</v>
      </c>
      <c r="B356" s="4" t="s">
        <v>144</v>
      </c>
      <c r="C356" s="4" t="s">
        <v>173</v>
      </c>
      <c r="D356" s="4" t="s">
        <v>596</v>
      </c>
      <c r="E356" s="111" t="s">
        <v>597</v>
      </c>
      <c r="F356" s="4">
        <v>1</v>
      </c>
      <c r="G356" s="4">
        <v>0</v>
      </c>
      <c r="H356" s="4">
        <v>3</v>
      </c>
      <c r="I356" s="4">
        <v>0</v>
      </c>
      <c r="J356" s="4">
        <v>4</v>
      </c>
      <c r="K356" s="4" t="s">
        <v>258</v>
      </c>
      <c r="L356" s="4"/>
      <c r="M356" s="4"/>
    </row>
    <row r="357" spans="1:13" s="205" customFormat="1" x14ac:dyDescent="0.2">
      <c r="A357" s="204">
        <v>40999</v>
      </c>
      <c r="B357" s="101" t="s">
        <v>144</v>
      </c>
      <c r="C357" s="101" t="s">
        <v>1</v>
      </c>
      <c r="D357" s="101" t="s">
        <v>379</v>
      </c>
      <c r="E357" s="101" t="s">
        <v>162</v>
      </c>
      <c r="F357" s="101">
        <v>0</v>
      </c>
      <c r="G357" s="101">
        <v>0</v>
      </c>
      <c r="H357" s="101">
        <v>1</v>
      </c>
      <c r="I357" s="101">
        <v>0</v>
      </c>
      <c r="J357" s="101">
        <v>1</v>
      </c>
      <c r="K357" s="101" t="s">
        <v>258</v>
      </c>
      <c r="L357" s="101"/>
      <c r="M357" s="101"/>
    </row>
    <row r="358" spans="1:13" s="11" customFormat="1" x14ac:dyDescent="0.2">
      <c r="A358" s="5">
        <v>41007</v>
      </c>
      <c r="B358" s="4" t="s">
        <v>144</v>
      </c>
      <c r="C358" s="4" t="s">
        <v>1</v>
      </c>
      <c r="D358" s="4" t="s">
        <v>537</v>
      </c>
      <c r="E358" s="111" t="s">
        <v>403</v>
      </c>
      <c r="F358" s="4">
        <v>1</v>
      </c>
      <c r="G358" s="4">
        <v>0</v>
      </c>
      <c r="H358" s="4">
        <v>0</v>
      </c>
      <c r="I358" s="4">
        <v>0</v>
      </c>
      <c r="J358" s="4">
        <v>1</v>
      </c>
      <c r="K358" s="4" t="s">
        <v>258</v>
      </c>
      <c r="L358" s="4"/>
      <c r="M358" s="4"/>
    </row>
    <row r="359" spans="1:13" s="11" customFormat="1" x14ac:dyDescent="0.2">
      <c r="A359" s="5">
        <v>41011</v>
      </c>
      <c r="B359" s="4" t="s">
        <v>144</v>
      </c>
      <c r="C359" s="4" t="s">
        <v>1</v>
      </c>
      <c r="D359" s="4" t="s">
        <v>405</v>
      </c>
      <c r="E359" s="111" t="s">
        <v>406</v>
      </c>
      <c r="F359" s="4">
        <v>2</v>
      </c>
      <c r="G359" s="4">
        <v>0</v>
      </c>
      <c r="H359" s="4">
        <v>0</v>
      </c>
      <c r="I359" s="4">
        <v>0</v>
      </c>
      <c r="J359" s="4">
        <v>2</v>
      </c>
      <c r="K359" s="4" t="s">
        <v>98</v>
      </c>
      <c r="L359" s="4"/>
      <c r="M359" s="4"/>
    </row>
    <row r="360" spans="1:13" s="11" customFormat="1" x14ac:dyDescent="0.2">
      <c r="A360" s="5">
        <v>41018</v>
      </c>
      <c r="B360" s="4" t="s">
        <v>144</v>
      </c>
      <c r="C360" s="4" t="s">
        <v>173</v>
      </c>
      <c r="D360" s="114" t="s">
        <v>140</v>
      </c>
      <c r="E360" s="114" t="s">
        <v>600</v>
      </c>
      <c r="F360" s="4">
        <v>0</v>
      </c>
      <c r="G360" s="4">
        <v>1</v>
      </c>
      <c r="H360" s="4">
        <v>0</v>
      </c>
      <c r="I360" s="4">
        <v>0</v>
      </c>
      <c r="J360" s="4">
        <v>1</v>
      </c>
      <c r="K360" s="4" t="s">
        <v>258</v>
      </c>
      <c r="L360" s="4"/>
      <c r="M360" s="4"/>
    </row>
    <row r="361" spans="1:13" s="11" customFormat="1" x14ac:dyDescent="0.2">
      <c r="A361" s="5">
        <v>41023</v>
      </c>
      <c r="B361" s="4" t="s">
        <v>144</v>
      </c>
      <c r="C361" s="4" t="s">
        <v>173</v>
      </c>
      <c r="D361" s="4" t="s">
        <v>97</v>
      </c>
      <c r="E361" s="111" t="s">
        <v>6</v>
      </c>
      <c r="F361" s="4">
        <v>2</v>
      </c>
      <c r="G361" s="4">
        <v>3</v>
      </c>
      <c r="H361" s="4">
        <v>0</v>
      </c>
      <c r="I361" s="4">
        <v>0</v>
      </c>
      <c r="J361" s="4">
        <v>5</v>
      </c>
      <c r="K361" s="4" t="s">
        <v>98</v>
      </c>
      <c r="L361" s="4"/>
      <c r="M361" s="4"/>
    </row>
    <row r="362" spans="1:13" s="11" customFormat="1" x14ac:dyDescent="0.2">
      <c r="A362" s="5">
        <v>41025</v>
      </c>
      <c r="B362" s="4" t="s">
        <v>144</v>
      </c>
      <c r="C362" s="4" t="s">
        <v>173</v>
      </c>
      <c r="D362" s="4" t="s">
        <v>445</v>
      </c>
      <c r="E362" s="111" t="s">
        <v>406</v>
      </c>
      <c r="F362" s="4">
        <v>1</v>
      </c>
      <c r="G362" s="4">
        <v>0</v>
      </c>
      <c r="H362" s="4">
        <v>0</v>
      </c>
      <c r="I362" s="4">
        <v>0</v>
      </c>
      <c r="J362" s="4">
        <v>1</v>
      </c>
      <c r="K362" s="4" t="s">
        <v>186</v>
      </c>
      <c r="L362" s="4"/>
      <c r="M362" s="4"/>
    </row>
    <row r="363" spans="1:13" s="11" customFormat="1" x14ac:dyDescent="0.2">
      <c r="A363" s="5">
        <v>41026</v>
      </c>
      <c r="B363" s="4" t="s">
        <v>144</v>
      </c>
      <c r="C363" s="4" t="s">
        <v>173</v>
      </c>
      <c r="D363" s="4" t="s">
        <v>446</v>
      </c>
      <c r="E363" s="111" t="s">
        <v>406</v>
      </c>
      <c r="F363" s="4">
        <v>0</v>
      </c>
      <c r="G363" s="4">
        <v>1</v>
      </c>
      <c r="H363" s="4">
        <v>0</v>
      </c>
      <c r="I363" s="4">
        <v>0</v>
      </c>
      <c r="J363" s="4">
        <v>1</v>
      </c>
      <c r="K363" s="4" t="s">
        <v>258</v>
      </c>
      <c r="L363" s="4"/>
      <c r="M363" s="4"/>
    </row>
    <row r="364" spans="1:13" s="205" customFormat="1" x14ac:dyDescent="0.2">
      <c r="A364" s="204">
        <v>41029</v>
      </c>
      <c r="B364" s="101" t="s">
        <v>144</v>
      </c>
      <c r="C364" s="101" t="s">
        <v>1</v>
      </c>
      <c r="D364" s="101" t="s">
        <v>536</v>
      </c>
      <c r="E364" s="101"/>
      <c r="F364" s="101">
        <v>3</v>
      </c>
      <c r="G364" s="101">
        <v>0</v>
      </c>
      <c r="H364" s="101">
        <v>0</v>
      </c>
      <c r="I364" s="101">
        <v>0</v>
      </c>
      <c r="J364" s="101">
        <v>3</v>
      </c>
      <c r="K364" s="101" t="s">
        <v>260</v>
      </c>
      <c r="L364" s="101"/>
      <c r="M364" s="101"/>
    </row>
    <row r="365" spans="1:13" s="11" customFormat="1" x14ac:dyDescent="0.2">
      <c r="A365" s="5">
        <v>41031</v>
      </c>
      <c r="B365" s="4" t="s">
        <v>144</v>
      </c>
      <c r="C365" s="4" t="s">
        <v>1</v>
      </c>
      <c r="D365" s="4" t="s">
        <v>376</v>
      </c>
      <c r="E365" s="111"/>
      <c r="F365" s="4">
        <v>56</v>
      </c>
      <c r="G365" s="4">
        <v>0</v>
      </c>
      <c r="H365" s="4">
        <v>0</v>
      </c>
      <c r="I365" s="4">
        <v>0</v>
      </c>
      <c r="J365" s="4">
        <v>56</v>
      </c>
      <c r="K365" s="4" t="s">
        <v>107</v>
      </c>
      <c r="L365" s="4"/>
      <c r="M365" s="4"/>
    </row>
    <row r="366" spans="1:13" s="11" customFormat="1" x14ac:dyDescent="0.2">
      <c r="A366" s="5">
        <v>41050</v>
      </c>
      <c r="B366" s="4" t="s">
        <v>144</v>
      </c>
      <c r="C366" s="4" t="s">
        <v>173</v>
      </c>
      <c r="D366" s="4" t="s">
        <v>614</v>
      </c>
      <c r="E366" s="111" t="s">
        <v>529</v>
      </c>
      <c r="F366" s="4">
        <v>0</v>
      </c>
      <c r="G366" s="4">
        <v>1</v>
      </c>
      <c r="H366" s="4">
        <v>0</v>
      </c>
      <c r="I366" s="4">
        <v>0</v>
      </c>
      <c r="J366" s="4">
        <v>1</v>
      </c>
      <c r="K366" s="4" t="s">
        <v>258</v>
      </c>
      <c r="L366" s="4"/>
      <c r="M366" s="4"/>
    </row>
    <row r="367" spans="1:13" s="11" customFormat="1" x14ac:dyDescent="0.2">
      <c r="A367" s="5">
        <v>41053</v>
      </c>
      <c r="B367" s="4" t="s">
        <v>144</v>
      </c>
      <c r="C367" s="4" t="s">
        <v>1</v>
      </c>
      <c r="D367" s="4" t="s">
        <v>145</v>
      </c>
      <c r="E367" s="111" t="s">
        <v>6</v>
      </c>
      <c r="F367" s="4">
        <v>2</v>
      </c>
      <c r="G367" s="4">
        <v>0</v>
      </c>
      <c r="H367" s="4">
        <v>0</v>
      </c>
      <c r="I367" s="4">
        <v>0</v>
      </c>
      <c r="J367" s="4">
        <v>2</v>
      </c>
      <c r="K367" s="4" t="s">
        <v>107</v>
      </c>
      <c r="L367" s="4"/>
      <c r="M367" s="4"/>
    </row>
    <row r="368" spans="1:13" s="11" customFormat="1" x14ac:dyDescent="0.2">
      <c r="A368" s="5">
        <v>41055</v>
      </c>
      <c r="B368" s="4" t="s">
        <v>144</v>
      </c>
      <c r="C368" s="4" t="s">
        <v>1</v>
      </c>
      <c r="D368" s="4" t="s">
        <v>578</v>
      </c>
      <c r="E368" s="111"/>
      <c r="F368" s="4">
        <v>1</v>
      </c>
      <c r="G368" s="4">
        <v>1</v>
      </c>
      <c r="H368" s="4">
        <v>0</v>
      </c>
      <c r="I368" s="4">
        <v>0</v>
      </c>
      <c r="J368" s="4">
        <v>2</v>
      </c>
      <c r="K368" s="4" t="s">
        <v>579</v>
      </c>
      <c r="L368" s="4"/>
      <c r="M368" s="4"/>
    </row>
    <row r="369" spans="1:13" s="205" customFormat="1" x14ac:dyDescent="0.2">
      <c r="A369" s="204">
        <v>41056</v>
      </c>
      <c r="B369" s="101" t="s">
        <v>144</v>
      </c>
      <c r="C369" s="101" t="s">
        <v>1</v>
      </c>
      <c r="D369" s="101" t="s">
        <v>576</v>
      </c>
      <c r="E369" s="101" t="s">
        <v>81</v>
      </c>
      <c r="F369" s="101">
        <v>2</v>
      </c>
      <c r="G369" s="101">
        <v>0</v>
      </c>
      <c r="H369" s="101">
        <v>0</v>
      </c>
      <c r="I369" s="101">
        <v>0</v>
      </c>
      <c r="J369" s="101">
        <v>2</v>
      </c>
      <c r="K369" s="101" t="s">
        <v>262</v>
      </c>
      <c r="L369" s="101" t="s">
        <v>577</v>
      </c>
      <c r="M369" s="101"/>
    </row>
    <row r="370" spans="1:13" s="11" customFormat="1" x14ac:dyDescent="0.2">
      <c r="A370" s="5">
        <v>41068</v>
      </c>
      <c r="B370" s="4" t="s">
        <v>144</v>
      </c>
      <c r="C370" s="4" t="s">
        <v>1</v>
      </c>
      <c r="D370" s="4" t="s">
        <v>613</v>
      </c>
      <c r="E370" s="111" t="s">
        <v>6</v>
      </c>
      <c r="F370" s="4">
        <v>1</v>
      </c>
      <c r="G370" s="4">
        <v>1</v>
      </c>
      <c r="H370" s="4">
        <v>0</v>
      </c>
      <c r="I370" s="4">
        <v>0</v>
      </c>
      <c r="J370" s="4">
        <v>2</v>
      </c>
      <c r="K370" s="4" t="s">
        <v>258</v>
      </c>
      <c r="L370" s="4"/>
      <c r="M370" s="4"/>
    </row>
    <row r="371" spans="1:13" s="11" customFormat="1" x14ac:dyDescent="0.2">
      <c r="A371" s="5">
        <v>41072</v>
      </c>
      <c r="B371" s="4" t="s">
        <v>144</v>
      </c>
      <c r="C371" s="4" t="s">
        <v>1</v>
      </c>
      <c r="D371" s="4" t="s">
        <v>86</v>
      </c>
      <c r="E371" s="111" t="s">
        <v>224</v>
      </c>
      <c r="F371" s="4">
        <v>0</v>
      </c>
      <c r="G371" s="4">
        <v>1</v>
      </c>
      <c r="H371" s="4">
        <v>0</v>
      </c>
      <c r="I371" s="4">
        <v>0</v>
      </c>
      <c r="J371" s="4">
        <v>1</v>
      </c>
      <c r="K371" s="4" t="s">
        <v>259</v>
      </c>
      <c r="L371" s="4"/>
      <c r="M371" s="4"/>
    </row>
    <row r="372" spans="1:13" s="11" customFormat="1" x14ac:dyDescent="0.2">
      <c r="A372" s="5">
        <v>41078</v>
      </c>
      <c r="B372" s="4" t="s">
        <v>144</v>
      </c>
      <c r="C372" s="4" t="s">
        <v>173</v>
      </c>
      <c r="D372" s="4" t="s">
        <v>611</v>
      </c>
      <c r="E372" s="111" t="s">
        <v>377</v>
      </c>
      <c r="F372" s="4">
        <v>20</v>
      </c>
      <c r="G372" s="4">
        <v>5</v>
      </c>
      <c r="H372" s="4">
        <v>0</v>
      </c>
      <c r="I372" s="4">
        <v>0</v>
      </c>
      <c r="J372" s="4">
        <v>25</v>
      </c>
      <c r="K372" s="4" t="s">
        <v>612</v>
      </c>
      <c r="L372" s="4"/>
      <c r="M372" s="4"/>
    </row>
    <row r="373" spans="1:13" s="205" customFormat="1" x14ac:dyDescent="0.2">
      <c r="A373" s="204">
        <v>41084</v>
      </c>
      <c r="B373" s="101" t="s">
        <v>144</v>
      </c>
      <c r="C373" s="101" t="s">
        <v>173</v>
      </c>
      <c r="D373" s="101" t="s">
        <v>52</v>
      </c>
      <c r="E373" s="101" t="s">
        <v>6</v>
      </c>
      <c r="F373" s="101">
        <v>0</v>
      </c>
      <c r="G373" s="101">
        <v>0</v>
      </c>
      <c r="H373" s="101">
        <v>2</v>
      </c>
      <c r="I373" s="101">
        <v>0</v>
      </c>
      <c r="J373" s="101">
        <v>2</v>
      </c>
      <c r="K373" s="101" t="s">
        <v>258</v>
      </c>
      <c r="L373" s="101"/>
      <c r="M373" s="101"/>
    </row>
    <row r="374" spans="1:13" s="11" customFormat="1" x14ac:dyDescent="0.2">
      <c r="A374" s="5">
        <v>41106</v>
      </c>
      <c r="B374" s="4" t="s">
        <v>144</v>
      </c>
      <c r="C374" s="4" t="s">
        <v>173</v>
      </c>
      <c r="D374" s="4" t="s">
        <v>379</v>
      </c>
      <c r="E374" s="4" t="s">
        <v>6</v>
      </c>
      <c r="F374" s="4">
        <v>0</v>
      </c>
      <c r="G374" s="4">
        <v>1</v>
      </c>
      <c r="H374" s="4">
        <v>0</v>
      </c>
      <c r="I374" s="4">
        <v>0</v>
      </c>
      <c r="J374" s="4">
        <v>1</v>
      </c>
      <c r="K374" s="4" t="s">
        <v>258</v>
      </c>
      <c r="L374" s="4"/>
      <c r="M374" s="4"/>
    </row>
    <row r="375" spans="1:13" s="11" customFormat="1" x14ac:dyDescent="0.2">
      <c r="A375" s="5">
        <v>41111</v>
      </c>
      <c r="B375" s="4" t="s">
        <v>144</v>
      </c>
      <c r="C375" s="4" t="s">
        <v>173</v>
      </c>
      <c r="D375" s="4" t="s">
        <v>380</v>
      </c>
      <c r="E375" s="4" t="s">
        <v>162</v>
      </c>
      <c r="F375" s="4">
        <v>0</v>
      </c>
      <c r="G375" s="4">
        <v>0</v>
      </c>
      <c r="H375" s="4">
        <v>0</v>
      </c>
      <c r="I375" s="4">
        <v>0</v>
      </c>
      <c r="J375" s="4">
        <v>0</v>
      </c>
      <c r="K375" s="4" t="s">
        <v>264</v>
      </c>
      <c r="L375" s="4"/>
      <c r="M375" s="4"/>
    </row>
    <row r="376" spans="1:13" s="11" customFormat="1" x14ac:dyDescent="0.2">
      <c r="A376" s="5">
        <v>41111</v>
      </c>
      <c r="B376" s="4" t="s">
        <v>144</v>
      </c>
      <c r="C376" s="4" t="s">
        <v>173</v>
      </c>
      <c r="D376" s="4" t="s">
        <v>381</v>
      </c>
      <c r="E376" s="4" t="s">
        <v>382</v>
      </c>
      <c r="F376" s="4">
        <v>2</v>
      </c>
      <c r="G376" s="4">
        <v>0</v>
      </c>
      <c r="H376" s="4">
        <v>0</v>
      </c>
      <c r="I376" s="4">
        <v>0</v>
      </c>
      <c r="J376" s="4">
        <v>2</v>
      </c>
      <c r="K376" s="4" t="s">
        <v>186</v>
      </c>
      <c r="L376" s="4"/>
      <c r="M376" s="4"/>
    </row>
    <row r="377" spans="1:13" s="11" customFormat="1" x14ac:dyDescent="0.2">
      <c r="A377" s="5">
        <v>41118</v>
      </c>
      <c r="B377" s="4" t="s">
        <v>144</v>
      </c>
      <c r="C377" s="4" t="s">
        <v>173</v>
      </c>
      <c r="D377" s="4" t="s">
        <v>93</v>
      </c>
      <c r="E377" s="4"/>
      <c r="F377" s="4">
        <v>0</v>
      </c>
      <c r="G377" s="4">
        <v>1</v>
      </c>
      <c r="H377" s="4">
        <v>0</v>
      </c>
      <c r="I377" s="4">
        <v>0</v>
      </c>
      <c r="J377" s="4">
        <v>1</v>
      </c>
      <c r="K377" s="4" t="s">
        <v>258</v>
      </c>
      <c r="L377" s="4"/>
      <c r="M377" s="4"/>
    </row>
    <row r="378" spans="1:13" s="205" customFormat="1" x14ac:dyDescent="0.2">
      <c r="A378" s="204">
        <v>41120</v>
      </c>
      <c r="B378" s="101" t="s">
        <v>144</v>
      </c>
      <c r="C378" s="101" t="s">
        <v>173</v>
      </c>
      <c r="D378" s="101" t="s">
        <v>383</v>
      </c>
      <c r="E378" s="101" t="s">
        <v>6</v>
      </c>
      <c r="F378" s="101">
        <v>1</v>
      </c>
      <c r="G378" s="101">
        <v>0</v>
      </c>
      <c r="H378" s="101">
        <v>0</v>
      </c>
      <c r="I378" s="101">
        <v>0</v>
      </c>
      <c r="J378" s="101">
        <v>1</v>
      </c>
      <c r="K378" s="101" t="s">
        <v>258</v>
      </c>
      <c r="L378" s="101"/>
      <c r="M378" s="101"/>
    </row>
    <row r="379" spans="1:13" s="11" customFormat="1" x14ac:dyDescent="0.2">
      <c r="A379" s="5">
        <v>41124</v>
      </c>
      <c r="B379" s="4" t="s">
        <v>144</v>
      </c>
      <c r="C379" s="4" t="s">
        <v>1</v>
      </c>
      <c r="D379" s="4" t="s">
        <v>384</v>
      </c>
      <c r="E379" s="111" t="s">
        <v>385</v>
      </c>
      <c r="F379" s="4">
        <v>0</v>
      </c>
      <c r="G379" s="4">
        <v>0</v>
      </c>
      <c r="H379" s="4">
        <v>1</v>
      </c>
      <c r="I379" s="4">
        <v>0</v>
      </c>
      <c r="J379" s="4">
        <v>1</v>
      </c>
      <c r="K379" s="4" t="s">
        <v>262</v>
      </c>
      <c r="L379" s="4"/>
      <c r="M379" s="4"/>
    </row>
    <row r="380" spans="1:13" s="11" customFormat="1" x14ac:dyDescent="0.2">
      <c r="A380" s="5">
        <v>41126</v>
      </c>
      <c r="B380" s="4" t="s">
        <v>144</v>
      </c>
      <c r="C380" s="4" t="s">
        <v>173</v>
      </c>
      <c r="D380" s="4" t="s">
        <v>88</v>
      </c>
      <c r="E380" s="63" t="s">
        <v>43</v>
      </c>
      <c r="F380" s="4">
        <v>2</v>
      </c>
      <c r="G380" s="4">
        <v>6</v>
      </c>
      <c r="H380" s="4">
        <v>1</v>
      </c>
      <c r="I380" s="4">
        <v>0</v>
      </c>
      <c r="J380" s="4">
        <v>9</v>
      </c>
      <c r="K380" s="4" t="s">
        <v>258</v>
      </c>
      <c r="L380" s="4"/>
      <c r="M380" s="4"/>
    </row>
    <row r="381" spans="1:13" s="11" customFormat="1" x14ac:dyDescent="0.2">
      <c r="A381" s="5">
        <v>41133</v>
      </c>
      <c r="B381" s="4" t="s">
        <v>144</v>
      </c>
      <c r="C381" s="4" t="s">
        <v>173</v>
      </c>
      <c r="D381" s="4" t="s">
        <v>323</v>
      </c>
      <c r="E381" s="4" t="s">
        <v>6</v>
      </c>
      <c r="F381" s="4">
        <v>0</v>
      </c>
      <c r="G381" s="4">
        <v>0</v>
      </c>
      <c r="H381" s="4">
        <v>2</v>
      </c>
      <c r="I381" s="4">
        <v>0</v>
      </c>
      <c r="J381" s="4">
        <v>2</v>
      </c>
      <c r="K381" s="4" t="s">
        <v>258</v>
      </c>
      <c r="L381" s="4"/>
      <c r="M381" s="4"/>
    </row>
    <row r="382" spans="1:13" s="11" customFormat="1" x14ac:dyDescent="0.2">
      <c r="A382" s="5">
        <v>41136</v>
      </c>
      <c r="B382" s="4" t="s">
        <v>144</v>
      </c>
      <c r="C382" s="4" t="s">
        <v>173</v>
      </c>
      <c r="D382" s="4" t="s">
        <v>93</v>
      </c>
      <c r="E382" s="4"/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 t="s">
        <v>258</v>
      </c>
      <c r="L382" s="4"/>
      <c r="M382" s="4"/>
    </row>
    <row r="383" spans="1:13" s="11" customFormat="1" x14ac:dyDescent="0.2">
      <c r="A383" s="5">
        <v>41140</v>
      </c>
      <c r="B383" s="4" t="s">
        <v>144</v>
      </c>
      <c r="C383" s="4" t="s">
        <v>173</v>
      </c>
      <c r="D383" s="4" t="s">
        <v>386</v>
      </c>
      <c r="E383" s="4" t="s">
        <v>234</v>
      </c>
      <c r="F383" s="4">
        <v>0</v>
      </c>
      <c r="G383" s="4">
        <v>0</v>
      </c>
      <c r="H383" s="4">
        <v>0</v>
      </c>
      <c r="I383" s="4">
        <v>0</v>
      </c>
      <c r="J383" s="4">
        <v>0</v>
      </c>
      <c r="K383" s="4" t="s">
        <v>378</v>
      </c>
      <c r="L383" s="4"/>
      <c r="M383" s="4"/>
    </row>
    <row r="384" spans="1:13" s="11" customFormat="1" x14ac:dyDescent="0.2">
      <c r="A384" s="5">
        <v>41141</v>
      </c>
      <c r="B384" s="4" t="s">
        <v>144</v>
      </c>
      <c r="C384" s="4" t="s">
        <v>54</v>
      </c>
      <c r="D384" s="4" t="s">
        <v>609</v>
      </c>
      <c r="E384" s="4" t="s">
        <v>377</v>
      </c>
      <c r="F384" s="4">
        <v>2</v>
      </c>
      <c r="G384" s="4">
        <v>0</v>
      </c>
      <c r="H384" s="4">
        <v>0</v>
      </c>
      <c r="I384" s="4">
        <v>0</v>
      </c>
      <c r="J384" s="4">
        <v>2</v>
      </c>
      <c r="K384" s="4" t="s">
        <v>108</v>
      </c>
      <c r="L384" s="4"/>
      <c r="M384" s="4"/>
    </row>
    <row r="385" spans="1:13" s="11" customFormat="1" x14ac:dyDescent="0.2">
      <c r="A385" s="5">
        <v>41143</v>
      </c>
      <c r="B385" s="4" t="s">
        <v>144</v>
      </c>
      <c r="C385" s="4" t="s">
        <v>173</v>
      </c>
      <c r="D385" s="4" t="s">
        <v>388</v>
      </c>
      <c r="E385" s="4" t="s">
        <v>6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 t="s">
        <v>258</v>
      </c>
      <c r="L385" s="4"/>
      <c r="M385" s="4"/>
    </row>
    <row r="386" spans="1:13" s="11" customFormat="1" x14ac:dyDescent="0.2">
      <c r="A386" s="5">
        <v>41144</v>
      </c>
      <c r="B386" s="4" t="s">
        <v>144</v>
      </c>
      <c r="C386" s="4" t="s">
        <v>173</v>
      </c>
      <c r="D386" s="4" t="s">
        <v>387</v>
      </c>
      <c r="E386" s="4" t="s">
        <v>211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  <c r="K386" s="4" t="s">
        <v>185</v>
      </c>
      <c r="L386" s="4"/>
      <c r="M386" s="4"/>
    </row>
    <row r="387" spans="1:13" s="11" customFormat="1" x14ac:dyDescent="0.2">
      <c r="A387" s="5">
        <v>41147</v>
      </c>
      <c r="B387" s="4" t="s">
        <v>144</v>
      </c>
      <c r="C387" s="4" t="s">
        <v>173</v>
      </c>
      <c r="D387" s="4" t="s">
        <v>608</v>
      </c>
      <c r="E387" s="4" t="s">
        <v>6</v>
      </c>
      <c r="F387" s="4">
        <v>0</v>
      </c>
      <c r="G387" s="4">
        <v>1</v>
      </c>
      <c r="H387" s="4">
        <v>0</v>
      </c>
      <c r="I387" s="4">
        <v>0</v>
      </c>
      <c r="J387" s="4">
        <v>1</v>
      </c>
      <c r="K387" s="4" t="s">
        <v>258</v>
      </c>
      <c r="L387" s="4"/>
      <c r="M387" s="4"/>
    </row>
    <row r="388" spans="1:13" s="205" customFormat="1" x14ac:dyDescent="0.2">
      <c r="A388" s="204">
        <v>41152</v>
      </c>
      <c r="B388" s="101" t="s">
        <v>144</v>
      </c>
      <c r="C388" s="101" t="s">
        <v>173</v>
      </c>
      <c r="D388" s="101" t="s">
        <v>303</v>
      </c>
      <c r="E388" s="101" t="s">
        <v>6</v>
      </c>
      <c r="F388" s="101">
        <v>0</v>
      </c>
      <c r="G388" s="101">
        <v>1</v>
      </c>
      <c r="H388" s="101">
        <v>0</v>
      </c>
      <c r="I388" s="101">
        <v>0</v>
      </c>
      <c r="J388" s="101">
        <v>1</v>
      </c>
      <c r="K388" s="101" t="s">
        <v>258</v>
      </c>
      <c r="L388" s="101"/>
      <c r="M388" s="101"/>
    </row>
    <row r="389" spans="1:13" s="11" customFormat="1" x14ac:dyDescent="0.2">
      <c r="A389" s="5">
        <v>41157</v>
      </c>
      <c r="B389" s="4" t="s">
        <v>144</v>
      </c>
      <c r="C389" s="4" t="s">
        <v>1</v>
      </c>
      <c r="D389" s="4" t="s">
        <v>396</v>
      </c>
      <c r="E389" s="4" t="s">
        <v>121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 t="s">
        <v>229</v>
      </c>
      <c r="L389" s="4"/>
      <c r="M389" s="4"/>
    </row>
    <row r="390" spans="1:13" s="11" customFormat="1" x14ac:dyDescent="0.2">
      <c r="A390" s="5">
        <v>41157</v>
      </c>
      <c r="B390" s="4" t="s">
        <v>144</v>
      </c>
      <c r="C390" s="4" t="s">
        <v>173</v>
      </c>
      <c r="D390" s="4" t="s">
        <v>397</v>
      </c>
      <c r="E390" s="4" t="s">
        <v>121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 t="s">
        <v>229</v>
      </c>
      <c r="L390" s="4"/>
      <c r="M390" s="4"/>
    </row>
    <row r="391" spans="1:13" s="11" customFormat="1" x14ac:dyDescent="0.2">
      <c r="A391" s="5">
        <v>41158</v>
      </c>
      <c r="B391" s="4" t="s">
        <v>144</v>
      </c>
      <c r="C391" s="4" t="s">
        <v>173</v>
      </c>
      <c r="D391" s="4" t="s">
        <v>606</v>
      </c>
      <c r="E391" s="4" t="s">
        <v>377</v>
      </c>
      <c r="F391" s="4">
        <v>15</v>
      </c>
      <c r="G391" s="4">
        <v>1</v>
      </c>
      <c r="H391" s="4">
        <v>0</v>
      </c>
      <c r="I391" s="4">
        <v>0</v>
      </c>
      <c r="J391" s="4">
        <v>16</v>
      </c>
      <c r="K391" s="4" t="s">
        <v>607</v>
      </c>
      <c r="L391" s="4"/>
      <c r="M391" s="4"/>
    </row>
    <row r="392" spans="1:13" s="11" customFormat="1" x14ac:dyDescent="0.2">
      <c r="A392" s="5">
        <v>41160</v>
      </c>
      <c r="B392" s="4" t="s">
        <v>144</v>
      </c>
      <c r="C392" s="4" t="s">
        <v>173</v>
      </c>
      <c r="D392" s="4" t="s">
        <v>394</v>
      </c>
      <c r="E392" s="4" t="s">
        <v>162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 t="s">
        <v>395</v>
      </c>
      <c r="L392" s="4"/>
      <c r="M392" s="4"/>
    </row>
    <row r="393" spans="1:13" s="205" customFormat="1" x14ac:dyDescent="0.2">
      <c r="A393" s="204">
        <v>41175</v>
      </c>
      <c r="B393" s="101" t="s">
        <v>144</v>
      </c>
      <c r="C393" s="101" t="s">
        <v>173</v>
      </c>
      <c r="D393" s="101" t="s">
        <v>323</v>
      </c>
      <c r="E393" s="101" t="s">
        <v>6</v>
      </c>
      <c r="F393" s="101">
        <v>0</v>
      </c>
      <c r="G393" s="101">
        <v>0</v>
      </c>
      <c r="H393" s="101">
        <v>0</v>
      </c>
      <c r="I393" s="101">
        <v>0</v>
      </c>
      <c r="J393" s="101">
        <v>0</v>
      </c>
      <c r="K393" s="101" t="s">
        <v>259</v>
      </c>
      <c r="L393" s="101"/>
      <c r="M393" s="101"/>
    </row>
    <row r="394" spans="1:13" s="11" customFormat="1" x14ac:dyDescent="0.2">
      <c r="A394" s="5">
        <v>41188</v>
      </c>
      <c r="B394" s="4" t="s">
        <v>144</v>
      </c>
      <c r="C394" s="4" t="s">
        <v>233</v>
      </c>
      <c r="D394" s="4" t="s">
        <v>195</v>
      </c>
      <c r="E394" s="4" t="s">
        <v>6</v>
      </c>
      <c r="F394" s="4">
        <v>2</v>
      </c>
      <c r="G394" s="4">
        <v>0</v>
      </c>
      <c r="H394" s="4">
        <v>0</v>
      </c>
      <c r="I394" s="4">
        <v>0</v>
      </c>
      <c r="J394" s="4">
        <v>2</v>
      </c>
      <c r="K394" s="4" t="s">
        <v>262</v>
      </c>
      <c r="L394" s="4"/>
      <c r="M394" s="4"/>
    </row>
    <row r="395" spans="1:13" ht="20.25" customHeight="1" x14ac:dyDescent="0.2">
      <c r="A395" s="5">
        <v>41188</v>
      </c>
      <c r="B395" s="111" t="s">
        <v>136</v>
      </c>
      <c r="C395" s="111" t="s">
        <v>37</v>
      </c>
      <c r="D395" s="111" t="s">
        <v>97</v>
      </c>
      <c r="E395" s="111" t="s">
        <v>6</v>
      </c>
      <c r="F395" s="111">
        <v>2</v>
      </c>
      <c r="G395" s="111">
        <v>0</v>
      </c>
      <c r="H395" s="111">
        <v>0</v>
      </c>
      <c r="I395" s="111">
        <v>2</v>
      </c>
      <c r="J395" s="111" t="s">
        <v>98</v>
      </c>
      <c r="K395" s="111"/>
      <c r="L395" s="160"/>
      <c r="M395"/>
    </row>
    <row r="396" spans="1:13" s="11" customFormat="1" x14ac:dyDescent="0.2">
      <c r="A396" s="5">
        <v>41189</v>
      </c>
      <c r="B396" s="4" t="s">
        <v>144</v>
      </c>
      <c r="C396" s="4" t="s">
        <v>173</v>
      </c>
      <c r="D396" s="4" t="s">
        <v>322</v>
      </c>
      <c r="E396" s="4" t="s">
        <v>6</v>
      </c>
      <c r="F396" s="4">
        <v>0</v>
      </c>
      <c r="G396" s="4">
        <v>0</v>
      </c>
      <c r="H396" s="4">
        <v>30</v>
      </c>
      <c r="I396" s="4">
        <v>0</v>
      </c>
      <c r="J396" s="4">
        <v>30</v>
      </c>
      <c r="K396" s="4" t="s">
        <v>258</v>
      </c>
      <c r="L396" s="4"/>
      <c r="M396" s="4"/>
    </row>
    <row r="397" spans="1:13" s="11" customFormat="1" x14ac:dyDescent="0.2">
      <c r="A397" s="5">
        <v>41200</v>
      </c>
      <c r="B397" s="4" t="s">
        <v>144</v>
      </c>
      <c r="C397" s="4" t="s">
        <v>1</v>
      </c>
      <c r="D397" s="4" t="s">
        <v>507</v>
      </c>
      <c r="E397" s="4" t="s">
        <v>377</v>
      </c>
      <c r="F397" s="4">
        <v>30</v>
      </c>
      <c r="G397" s="4">
        <v>4</v>
      </c>
      <c r="H397" s="4">
        <v>0</v>
      </c>
      <c r="I397" s="4">
        <v>0</v>
      </c>
      <c r="J397" s="4">
        <v>34</v>
      </c>
      <c r="K397" s="4" t="s">
        <v>508</v>
      </c>
      <c r="L397" s="4" t="s">
        <v>249</v>
      </c>
      <c r="M397" s="4"/>
    </row>
    <row r="398" spans="1:13" s="5" customFormat="1" ht="13" x14ac:dyDescent="0.2">
      <c r="A398" s="5">
        <v>41202</v>
      </c>
      <c r="B398" s="5" t="s">
        <v>144</v>
      </c>
      <c r="C398" s="5" t="s">
        <v>1</v>
      </c>
      <c r="D398" s="5" t="s">
        <v>392</v>
      </c>
      <c r="E398" s="5" t="s">
        <v>224</v>
      </c>
      <c r="F398" s="45">
        <v>1</v>
      </c>
      <c r="G398" s="45">
        <v>1</v>
      </c>
      <c r="H398" s="45">
        <v>0</v>
      </c>
      <c r="I398" s="45">
        <v>0</v>
      </c>
      <c r="J398" s="45">
        <v>2</v>
      </c>
      <c r="K398" s="5" t="s">
        <v>259</v>
      </c>
      <c r="L398" s="5" t="s">
        <v>393</v>
      </c>
    </row>
    <row r="399" spans="1:13" s="11" customFormat="1" x14ac:dyDescent="0.2">
      <c r="A399" s="5">
        <v>41202</v>
      </c>
      <c r="B399" s="4" t="s">
        <v>144</v>
      </c>
      <c r="C399" s="4" t="s">
        <v>1</v>
      </c>
      <c r="D399" s="111" t="s">
        <v>505</v>
      </c>
      <c r="E399" s="111" t="s">
        <v>506</v>
      </c>
      <c r="F399" s="4">
        <v>4</v>
      </c>
      <c r="G399" s="4">
        <v>1</v>
      </c>
      <c r="H399" s="4">
        <v>0</v>
      </c>
      <c r="I399" s="4">
        <v>0</v>
      </c>
      <c r="J399" s="4">
        <v>5</v>
      </c>
      <c r="K399" s="4" t="s">
        <v>258</v>
      </c>
      <c r="L399" s="4"/>
      <c r="M399" s="4"/>
    </row>
    <row r="400" spans="1:13" s="11" customFormat="1" x14ac:dyDescent="0.2">
      <c r="A400" s="5">
        <v>41202</v>
      </c>
      <c r="B400" s="4" t="s">
        <v>144</v>
      </c>
      <c r="C400" s="4" t="s">
        <v>1</v>
      </c>
      <c r="D400" s="24" t="s">
        <v>347</v>
      </c>
      <c r="E400" s="111" t="s">
        <v>224</v>
      </c>
      <c r="F400" s="4">
        <v>4</v>
      </c>
      <c r="G400" s="4">
        <v>0</v>
      </c>
      <c r="H400" s="4">
        <v>0</v>
      </c>
      <c r="I400" s="4">
        <v>0</v>
      </c>
      <c r="J400" s="4">
        <v>4</v>
      </c>
      <c r="K400" s="4" t="s">
        <v>264</v>
      </c>
      <c r="L400" s="4"/>
      <c r="M400" s="4"/>
    </row>
    <row r="401" spans="1:23" s="11" customFormat="1" x14ac:dyDescent="0.2">
      <c r="A401" s="5">
        <v>41204</v>
      </c>
      <c r="B401" s="4" t="s">
        <v>144</v>
      </c>
      <c r="C401" s="4" t="s">
        <v>1</v>
      </c>
      <c r="D401" s="111" t="s">
        <v>453</v>
      </c>
      <c r="E401" s="111" t="s">
        <v>454</v>
      </c>
      <c r="F401" s="4">
        <v>4</v>
      </c>
      <c r="G401" s="4">
        <v>5</v>
      </c>
      <c r="H401" s="4">
        <v>0</v>
      </c>
      <c r="I401" s="4">
        <v>0</v>
      </c>
      <c r="J401" s="4">
        <v>9</v>
      </c>
      <c r="K401" s="4" t="s">
        <v>259</v>
      </c>
      <c r="L401" s="4"/>
      <c r="M401" s="4"/>
    </row>
    <row r="402" spans="1:23" s="11" customFormat="1" x14ac:dyDescent="0.2">
      <c r="A402" s="5">
        <v>41204</v>
      </c>
      <c r="B402" s="4" t="s">
        <v>144</v>
      </c>
      <c r="C402" s="4" t="s">
        <v>1</v>
      </c>
      <c r="D402" s="4" t="s">
        <v>451</v>
      </c>
      <c r="E402" s="4" t="s">
        <v>162</v>
      </c>
      <c r="F402" s="4">
        <v>1</v>
      </c>
      <c r="G402" s="4">
        <v>0</v>
      </c>
      <c r="H402" s="4">
        <v>0</v>
      </c>
      <c r="I402" s="4">
        <v>0</v>
      </c>
      <c r="J402" s="4">
        <v>1</v>
      </c>
      <c r="K402" s="4" t="s">
        <v>264</v>
      </c>
      <c r="L402" s="4" t="s">
        <v>452</v>
      </c>
      <c r="M402" s="4"/>
    </row>
    <row r="403" spans="1:23" s="211" customFormat="1" x14ac:dyDescent="0.2">
      <c r="A403" s="209">
        <v>41206</v>
      </c>
      <c r="B403" s="210" t="s">
        <v>144</v>
      </c>
      <c r="C403" s="210" t="s">
        <v>173</v>
      </c>
      <c r="D403" s="210"/>
      <c r="E403" s="210"/>
      <c r="F403" s="210">
        <v>2</v>
      </c>
      <c r="G403" s="210">
        <v>0</v>
      </c>
      <c r="H403" s="210">
        <v>0</v>
      </c>
      <c r="I403" s="210">
        <v>0</v>
      </c>
      <c r="J403" s="210">
        <v>2</v>
      </c>
      <c r="K403" s="210"/>
      <c r="L403" s="210"/>
      <c r="M403" s="210"/>
    </row>
    <row r="404" spans="1:23" s="5" customFormat="1" ht="13" x14ac:dyDescent="0.2">
      <c r="A404" s="5">
        <v>41217</v>
      </c>
      <c r="B404" s="5" t="s">
        <v>144</v>
      </c>
      <c r="C404" s="5" t="s">
        <v>68</v>
      </c>
      <c r="D404" s="5" t="s">
        <v>398</v>
      </c>
      <c r="E404" s="5" t="s">
        <v>399</v>
      </c>
      <c r="F404" s="45">
        <v>0</v>
      </c>
      <c r="G404" s="45">
        <v>2</v>
      </c>
      <c r="H404" s="45">
        <v>0</v>
      </c>
      <c r="I404" s="45">
        <v>0</v>
      </c>
      <c r="J404" s="45">
        <v>2</v>
      </c>
      <c r="K404" s="5" t="s">
        <v>305</v>
      </c>
    </row>
    <row r="405" spans="1:23" s="11" customFormat="1" x14ac:dyDescent="0.2">
      <c r="A405" s="5">
        <v>41220</v>
      </c>
      <c r="B405" s="4" t="s">
        <v>144</v>
      </c>
      <c r="C405" s="4" t="s">
        <v>66</v>
      </c>
      <c r="D405" s="4" t="s">
        <v>124</v>
      </c>
      <c r="E405" s="4" t="s">
        <v>6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 t="s">
        <v>229</v>
      </c>
      <c r="L405" s="4"/>
      <c r="M405" s="4"/>
    </row>
    <row r="406" spans="1:23" s="11" customFormat="1" x14ac:dyDescent="0.2">
      <c r="A406" s="5">
        <v>41222</v>
      </c>
      <c r="B406" s="4" t="s">
        <v>144</v>
      </c>
      <c r="C406" s="4" t="s">
        <v>65</v>
      </c>
      <c r="D406" s="4" t="s">
        <v>400</v>
      </c>
      <c r="E406" s="4" t="s">
        <v>399</v>
      </c>
      <c r="F406" s="4">
        <v>0</v>
      </c>
      <c r="G406" s="4">
        <v>3</v>
      </c>
      <c r="H406" s="4">
        <v>0</v>
      </c>
      <c r="I406" s="4">
        <v>0</v>
      </c>
      <c r="J406" s="4">
        <v>3</v>
      </c>
      <c r="K406" s="4" t="s">
        <v>401</v>
      </c>
      <c r="L406" s="4"/>
      <c r="M406" s="4"/>
    </row>
    <row r="407" spans="1:23" s="205" customFormat="1" x14ac:dyDescent="0.2">
      <c r="A407" s="204">
        <v>41223</v>
      </c>
      <c r="B407" s="101" t="s">
        <v>144</v>
      </c>
      <c r="C407" s="101" t="s">
        <v>174</v>
      </c>
      <c r="D407" s="101" t="s">
        <v>389</v>
      </c>
      <c r="E407" s="101" t="s">
        <v>270</v>
      </c>
      <c r="F407" s="101">
        <v>5</v>
      </c>
      <c r="G407" s="101">
        <v>0</v>
      </c>
      <c r="H407" s="101">
        <v>0</v>
      </c>
      <c r="I407" s="101">
        <v>0</v>
      </c>
      <c r="J407" s="101">
        <v>5</v>
      </c>
      <c r="K407" s="101" t="s">
        <v>260</v>
      </c>
      <c r="L407" s="101"/>
      <c r="M407" s="101"/>
    </row>
    <row r="408" spans="1:23" s="11" customFormat="1" x14ac:dyDescent="0.2">
      <c r="A408" s="5">
        <v>41246</v>
      </c>
      <c r="B408" s="4" t="s">
        <v>144</v>
      </c>
      <c r="C408" s="4" t="s">
        <v>1</v>
      </c>
      <c r="D408" s="4" t="s">
        <v>516</v>
      </c>
      <c r="E408" s="111" t="s">
        <v>224</v>
      </c>
      <c r="F408" s="4">
        <v>1</v>
      </c>
      <c r="G408" s="4">
        <v>0</v>
      </c>
      <c r="H408" s="4">
        <v>0</v>
      </c>
      <c r="I408" s="4">
        <v>0</v>
      </c>
      <c r="J408" s="4">
        <v>1</v>
      </c>
      <c r="K408" s="4" t="s">
        <v>262</v>
      </c>
      <c r="L408" s="4"/>
      <c r="M408" s="4"/>
    </row>
    <row r="409" spans="1:23" s="17" customFormat="1" x14ac:dyDescent="0.2">
      <c r="A409" s="16">
        <v>41254</v>
      </c>
      <c r="B409" s="15" t="s">
        <v>144</v>
      </c>
      <c r="C409" s="15" t="s">
        <v>1</v>
      </c>
      <c r="D409" s="15" t="s">
        <v>138</v>
      </c>
      <c r="E409" s="15" t="s">
        <v>469</v>
      </c>
      <c r="F409" s="15">
        <v>0</v>
      </c>
      <c r="G409" s="15">
        <v>1</v>
      </c>
      <c r="H409" s="15">
        <v>14</v>
      </c>
      <c r="I409" s="15">
        <v>0</v>
      </c>
      <c r="J409" s="15">
        <v>15</v>
      </c>
      <c r="K409" s="15" t="s">
        <v>258</v>
      </c>
      <c r="L409" s="15"/>
      <c r="M409" s="15"/>
    </row>
    <row r="410" spans="1:23" s="17" customFormat="1" ht="18" x14ac:dyDescent="0.2">
      <c r="A410" s="16">
        <v>41267</v>
      </c>
      <c r="B410" s="15" t="s">
        <v>144</v>
      </c>
      <c r="C410" s="15" t="s">
        <v>557</v>
      </c>
      <c r="D410" s="15" t="s">
        <v>556</v>
      </c>
      <c r="E410" s="15" t="s">
        <v>234</v>
      </c>
      <c r="F410" s="15">
        <v>6</v>
      </c>
      <c r="G410" s="15">
        <v>0</v>
      </c>
      <c r="H410" s="15">
        <v>0</v>
      </c>
      <c r="I410" s="15">
        <v>0</v>
      </c>
      <c r="J410" s="15">
        <v>6</v>
      </c>
      <c r="K410" s="15" t="s">
        <v>260</v>
      </c>
      <c r="L410" s="56"/>
    </row>
    <row r="411" spans="1:23" s="36" customFormat="1" ht="16" thickBot="1" x14ac:dyDescent="0.25">
      <c r="A411" s="27">
        <v>41273</v>
      </c>
      <c r="B411" s="28" t="s">
        <v>144</v>
      </c>
      <c r="C411" s="28" t="s">
        <v>1</v>
      </c>
      <c r="D411" s="28" t="s">
        <v>322</v>
      </c>
      <c r="E411" s="28" t="s">
        <v>6</v>
      </c>
      <c r="F411" s="28">
        <v>0</v>
      </c>
      <c r="G411" s="28">
        <v>1</v>
      </c>
      <c r="H411" s="28">
        <v>4</v>
      </c>
      <c r="I411" s="28">
        <v>0</v>
      </c>
      <c r="J411" s="28">
        <v>5</v>
      </c>
      <c r="K411" s="28" t="s">
        <v>258</v>
      </c>
      <c r="L411" s="28"/>
      <c r="M411" s="65"/>
    </row>
    <row r="412" spans="1:23" s="40" customFormat="1" x14ac:dyDescent="0.2">
      <c r="A412" s="19" t="s">
        <v>127</v>
      </c>
      <c r="B412" s="20" t="s">
        <v>128</v>
      </c>
      <c r="C412" s="20" t="s">
        <v>129</v>
      </c>
      <c r="D412" s="20" t="s">
        <v>130</v>
      </c>
      <c r="E412" s="20" t="s">
        <v>132</v>
      </c>
      <c r="F412" s="20" t="s">
        <v>131</v>
      </c>
      <c r="G412" s="20" t="s">
        <v>133</v>
      </c>
      <c r="H412" s="20" t="s">
        <v>146</v>
      </c>
      <c r="I412" s="20" t="s">
        <v>12</v>
      </c>
      <c r="J412" s="20" t="s">
        <v>139</v>
      </c>
      <c r="K412" s="20" t="s">
        <v>257</v>
      </c>
      <c r="L412" s="20" t="s">
        <v>126</v>
      </c>
      <c r="M412" s="20" t="s">
        <v>134</v>
      </c>
      <c r="O412" s="1" t="s">
        <v>956</v>
      </c>
      <c r="P412" s="1" t="s">
        <v>131</v>
      </c>
      <c r="Q412" s="1" t="s">
        <v>957</v>
      </c>
      <c r="R412" s="1" t="s">
        <v>146</v>
      </c>
      <c r="S412" s="1" t="s">
        <v>139</v>
      </c>
      <c r="T412" s="1"/>
      <c r="U412" s="1" t="s">
        <v>973</v>
      </c>
      <c r="V412" s="1" t="s">
        <v>974</v>
      </c>
      <c r="W412" s="1" t="s">
        <v>975</v>
      </c>
    </row>
    <row r="413" spans="1:23" s="234" customFormat="1" x14ac:dyDescent="0.2">
      <c r="A413" s="233" t="s">
        <v>794</v>
      </c>
      <c r="B413" s="180"/>
      <c r="C413" s="180"/>
      <c r="D413" s="180"/>
      <c r="E413" s="180"/>
      <c r="F413" s="180"/>
      <c r="G413" s="180"/>
      <c r="H413" s="180"/>
      <c r="I413" s="180"/>
      <c r="J413" s="180"/>
      <c r="K413" s="180"/>
      <c r="L413" s="180"/>
      <c r="M413" s="180"/>
      <c r="O413" s="338">
        <v>71</v>
      </c>
      <c r="P413" s="338">
        <f>SUM(F414:F506)</f>
        <v>193</v>
      </c>
      <c r="Q413" s="338">
        <f>SUM(G414:G506)</f>
        <v>43</v>
      </c>
      <c r="R413" s="338">
        <f>SUM(H414:H506)</f>
        <v>13</v>
      </c>
      <c r="S413" s="338">
        <f>SUM(J414:J506)</f>
        <v>266</v>
      </c>
      <c r="T413" s="286"/>
      <c r="U413" s="286"/>
      <c r="V413" s="286"/>
      <c r="W413" s="286"/>
    </row>
    <row r="414" spans="1:23" s="40" customFormat="1" ht="20.25" customHeight="1" x14ac:dyDescent="0.2">
      <c r="A414" s="31">
        <v>40914</v>
      </c>
      <c r="B414" s="2" t="s">
        <v>159</v>
      </c>
      <c r="C414" s="2" t="s">
        <v>26</v>
      </c>
      <c r="D414" s="2" t="s">
        <v>735</v>
      </c>
      <c r="E414" s="2" t="s">
        <v>6</v>
      </c>
      <c r="F414" s="2"/>
      <c r="G414" s="2"/>
      <c r="H414" s="2"/>
      <c r="I414" s="2">
        <v>12</v>
      </c>
      <c r="J414" s="7" t="s">
        <v>260</v>
      </c>
      <c r="K414" s="20"/>
      <c r="L414" s="159"/>
    </row>
    <row r="415" spans="1:23" s="40" customFormat="1" ht="20.25" customHeight="1" x14ac:dyDescent="0.2">
      <c r="A415" s="31">
        <v>40914</v>
      </c>
      <c r="B415" s="2" t="s">
        <v>159</v>
      </c>
      <c r="C415" s="2" t="s">
        <v>736</v>
      </c>
      <c r="D415" s="2"/>
      <c r="E415" s="2" t="s">
        <v>6</v>
      </c>
      <c r="F415" s="2"/>
      <c r="G415" s="2"/>
      <c r="H415" s="2"/>
      <c r="I415" s="2">
        <v>4</v>
      </c>
      <c r="J415" s="7"/>
      <c r="K415" s="20"/>
      <c r="L415" s="159"/>
    </row>
    <row r="416" spans="1:23" s="40" customFormat="1" ht="20.25" customHeight="1" x14ac:dyDescent="0.2">
      <c r="A416" s="31">
        <v>40914</v>
      </c>
      <c r="B416" s="2" t="s">
        <v>159</v>
      </c>
      <c r="C416" s="2" t="s">
        <v>8</v>
      </c>
      <c r="D416" s="2" t="s">
        <v>738</v>
      </c>
      <c r="E416" s="2"/>
      <c r="F416" s="2"/>
      <c r="G416" s="2"/>
      <c r="H416" s="2"/>
      <c r="I416" s="2">
        <v>12</v>
      </c>
      <c r="J416" s="7" t="s">
        <v>260</v>
      </c>
      <c r="K416" s="20"/>
      <c r="L416" s="159"/>
    </row>
    <row r="417" spans="1:13" s="11" customFormat="1" x14ac:dyDescent="0.2">
      <c r="A417" s="5">
        <v>40965</v>
      </c>
      <c r="B417" s="4" t="s">
        <v>159</v>
      </c>
      <c r="C417" s="4" t="s">
        <v>170</v>
      </c>
      <c r="D417" s="4" t="s">
        <v>138</v>
      </c>
      <c r="E417" s="4" t="s">
        <v>203</v>
      </c>
      <c r="F417" s="4">
        <v>0</v>
      </c>
      <c r="G417" s="4">
        <v>3</v>
      </c>
      <c r="H417" s="4">
        <v>0</v>
      </c>
      <c r="I417" s="4">
        <v>0</v>
      </c>
      <c r="J417" s="4">
        <v>3</v>
      </c>
      <c r="K417" s="4" t="s">
        <v>258</v>
      </c>
      <c r="L417" s="4"/>
      <c r="M417" s="4"/>
    </row>
    <row r="418" spans="1:13" s="11" customFormat="1" x14ac:dyDescent="0.2">
      <c r="A418" s="5">
        <v>40967</v>
      </c>
      <c r="B418" s="4" t="s">
        <v>159</v>
      </c>
      <c r="C418" s="4" t="s">
        <v>51</v>
      </c>
      <c r="D418" s="4" t="s">
        <v>138</v>
      </c>
      <c r="E418" s="4" t="s">
        <v>234</v>
      </c>
      <c r="F418" s="4">
        <v>0</v>
      </c>
      <c r="G418" s="4">
        <v>1</v>
      </c>
      <c r="H418" s="4">
        <v>0</v>
      </c>
      <c r="I418" s="4">
        <v>0</v>
      </c>
      <c r="J418" s="4">
        <v>1</v>
      </c>
      <c r="K418" s="4" t="s">
        <v>258</v>
      </c>
      <c r="L418" s="4"/>
      <c r="M418" s="4"/>
    </row>
    <row r="419" spans="1:13" s="11" customFormat="1" x14ac:dyDescent="0.2">
      <c r="A419" s="5">
        <v>40980</v>
      </c>
      <c r="B419" s="4" t="s">
        <v>159</v>
      </c>
      <c r="C419" s="4" t="s">
        <v>8</v>
      </c>
      <c r="D419" s="4" t="s">
        <v>319</v>
      </c>
      <c r="E419" s="29"/>
      <c r="F419" s="4">
        <v>3</v>
      </c>
      <c r="G419" s="4">
        <v>2</v>
      </c>
      <c r="H419" s="4">
        <v>0</v>
      </c>
      <c r="I419" s="4">
        <v>0</v>
      </c>
      <c r="J419" s="4">
        <v>5</v>
      </c>
      <c r="K419" s="4" t="s">
        <v>258</v>
      </c>
      <c r="L419" s="4"/>
      <c r="M419" s="4"/>
    </row>
    <row r="420" spans="1:13" s="11" customFormat="1" x14ac:dyDescent="0.2">
      <c r="A420" s="5">
        <v>41026</v>
      </c>
      <c r="B420" s="4" t="s">
        <v>159</v>
      </c>
      <c r="C420" s="4" t="s">
        <v>26</v>
      </c>
      <c r="D420" s="4" t="s">
        <v>216</v>
      </c>
      <c r="E420" s="4" t="s">
        <v>6</v>
      </c>
      <c r="F420" s="4">
        <v>0</v>
      </c>
      <c r="G420" s="4">
        <v>1</v>
      </c>
      <c r="H420" s="4">
        <v>0</v>
      </c>
      <c r="I420" s="4">
        <v>0</v>
      </c>
      <c r="J420" s="4">
        <v>1</v>
      </c>
      <c r="K420" s="4" t="s">
        <v>258</v>
      </c>
      <c r="L420" s="4"/>
      <c r="M420" s="4"/>
    </row>
    <row r="421" spans="1:13" s="11" customFormat="1" x14ac:dyDescent="0.2">
      <c r="A421" s="5">
        <v>41026</v>
      </c>
      <c r="B421" s="4" t="s">
        <v>159</v>
      </c>
      <c r="C421" s="4" t="s">
        <v>8</v>
      </c>
      <c r="D421" s="4" t="s">
        <v>217</v>
      </c>
      <c r="E421" s="4" t="s">
        <v>81</v>
      </c>
      <c r="F421" s="4">
        <v>0</v>
      </c>
      <c r="G421" s="4">
        <v>2</v>
      </c>
      <c r="H421" s="4">
        <v>0</v>
      </c>
      <c r="I421" s="4">
        <v>0</v>
      </c>
      <c r="J421" s="4">
        <v>2</v>
      </c>
      <c r="K421" s="4" t="s">
        <v>259</v>
      </c>
      <c r="L421" s="4"/>
      <c r="M421" s="4"/>
    </row>
    <row r="422" spans="1:13" s="11" customFormat="1" x14ac:dyDescent="0.2">
      <c r="A422" s="5">
        <v>41032</v>
      </c>
      <c r="B422" s="4" t="s">
        <v>159</v>
      </c>
      <c r="C422" s="4" t="s">
        <v>26</v>
      </c>
      <c r="D422" s="4" t="s">
        <v>97</v>
      </c>
      <c r="E422" s="4" t="s">
        <v>346</v>
      </c>
      <c r="F422" s="4">
        <v>0</v>
      </c>
      <c r="G422" s="4">
        <v>1</v>
      </c>
      <c r="H422" s="4">
        <v>0</v>
      </c>
      <c r="I422" s="4">
        <v>0</v>
      </c>
      <c r="J422" s="4">
        <v>1</v>
      </c>
      <c r="K422" s="4" t="s">
        <v>98</v>
      </c>
      <c r="L422" s="4"/>
      <c r="M422" s="4"/>
    </row>
    <row r="423" spans="1:13" s="11" customFormat="1" x14ac:dyDescent="0.2">
      <c r="A423" s="5">
        <v>41050</v>
      </c>
      <c r="B423" s="4" t="s">
        <v>159</v>
      </c>
      <c r="C423" s="4" t="s">
        <v>26</v>
      </c>
      <c r="D423" s="4" t="s">
        <v>115</v>
      </c>
      <c r="E423" s="29"/>
      <c r="F423" s="4">
        <v>6</v>
      </c>
      <c r="G423" s="4">
        <v>1</v>
      </c>
      <c r="H423" s="4">
        <v>2</v>
      </c>
      <c r="I423" s="4">
        <v>0</v>
      </c>
      <c r="J423" s="4">
        <v>9</v>
      </c>
      <c r="K423" s="4" t="s">
        <v>107</v>
      </c>
      <c r="L423" s="4"/>
      <c r="M423" s="4"/>
    </row>
    <row r="424" spans="1:13" s="11" customFormat="1" x14ac:dyDescent="0.2">
      <c r="A424" s="5">
        <v>41057</v>
      </c>
      <c r="B424" s="4" t="s">
        <v>159</v>
      </c>
      <c r="C424" s="4" t="s">
        <v>26</v>
      </c>
      <c r="D424" s="4" t="s">
        <v>575</v>
      </c>
      <c r="E424" s="4" t="s">
        <v>6</v>
      </c>
      <c r="F424" s="4">
        <v>4</v>
      </c>
      <c r="G424" s="4">
        <v>0</v>
      </c>
      <c r="H424" s="4">
        <v>0</v>
      </c>
      <c r="I424" s="4">
        <v>0</v>
      </c>
      <c r="J424" s="4">
        <v>4</v>
      </c>
      <c r="K424" s="4" t="s">
        <v>260</v>
      </c>
      <c r="L424" s="4"/>
      <c r="M424" s="4"/>
    </row>
    <row r="425" spans="1:13" s="11" customFormat="1" x14ac:dyDescent="0.2">
      <c r="A425" s="5">
        <v>41120</v>
      </c>
      <c r="B425" s="4" t="s">
        <v>159</v>
      </c>
      <c r="C425" s="4" t="s">
        <v>8</v>
      </c>
      <c r="D425" s="4" t="s">
        <v>218</v>
      </c>
      <c r="E425" s="4" t="s">
        <v>211</v>
      </c>
      <c r="F425" s="4">
        <v>6</v>
      </c>
      <c r="G425" s="4">
        <v>2</v>
      </c>
      <c r="H425" s="4">
        <v>0</v>
      </c>
      <c r="I425" s="4">
        <v>0</v>
      </c>
      <c r="J425" s="4">
        <v>8</v>
      </c>
      <c r="K425" s="4" t="s">
        <v>258</v>
      </c>
      <c r="L425" s="4"/>
      <c r="M425" s="4"/>
    </row>
    <row r="426" spans="1:13" s="11" customFormat="1" x14ac:dyDescent="0.2">
      <c r="A426" s="5">
        <v>41140</v>
      </c>
      <c r="B426" s="4" t="s">
        <v>159</v>
      </c>
      <c r="C426" s="4" t="s">
        <v>8</v>
      </c>
      <c r="D426" s="4" t="s">
        <v>236</v>
      </c>
      <c r="E426" s="4" t="s">
        <v>6</v>
      </c>
      <c r="F426" s="4">
        <v>2</v>
      </c>
      <c r="G426" s="4">
        <v>0</v>
      </c>
      <c r="H426" s="4">
        <v>0</v>
      </c>
      <c r="I426" s="4">
        <v>0</v>
      </c>
      <c r="J426" s="4">
        <v>2</v>
      </c>
      <c r="K426" s="4" t="s">
        <v>108</v>
      </c>
      <c r="L426" s="4"/>
      <c r="M426" s="4"/>
    </row>
    <row r="427" spans="1:13" s="11" customFormat="1" x14ac:dyDescent="0.2">
      <c r="A427" s="5">
        <v>41157</v>
      </c>
      <c r="B427" s="4" t="s">
        <v>159</v>
      </c>
      <c r="C427" s="4" t="s">
        <v>8</v>
      </c>
      <c r="D427" s="114" t="s">
        <v>690</v>
      </c>
      <c r="E427" s="4" t="s">
        <v>6</v>
      </c>
      <c r="F427" s="4">
        <v>4</v>
      </c>
      <c r="G427" s="4">
        <v>0</v>
      </c>
      <c r="H427" s="4">
        <v>0</v>
      </c>
      <c r="I427" s="4">
        <v>0</v>
      </c>
      <c r="J427" s="4">
        <v>4</v>
      </c>
      <c r="K427" s="4" t="s">
        <v>229</v>
      </c>
      <c r="L427" s="4"/>
      <c r="M427" s="4"/>
    </row>
    <row r="428" spans="1:13" s="11" customFormat="1" x14ac:dyDescent="0.2">
      <c r="A428" s="5">
        <v>41165</v>
      </c>
      <c r="B428" s="4" t="s">
        <v>159</v>
      </c>
      <c r="C428" s="4" t="s">
        <v>8</v>
      </c>
      <c r="D428" s="114" t="s">
        <v>124</v>
      </c>
      <c r="E428" s="4" t="s">
        <v>162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 t="s">
        <v>229</v>
      </c>
      <c r="L428" s="4"/>
      <c r="M428" s="4"/>
    </row>
    <row r="429" spans="1:13" s="11" customFormat="1" x14ac:dyDescent="0.2">
      <c r="A429" s="5">
        <v>41169</v>
      </c>
      <c r="B429" s="4" t="s">
        <v>159</v>
      </c>
      <c r="C429" s="4" t="s">
        <v>8</v>
      </c>
      <c r="D429" s="4" t="s">
        <v>314</v>
      </c>
      <c r="E429" s="4" t="s">
        <v>224</v>
      </c>
      <c r="F429" s="4">
        <v>0</v>
      </c>
      <c r="G429" s="4">
        <v>1</v>
      </c>
      <c r="H429" s="4">
        <v>0</v>
      </c>
      <c r="I429" s="4">
        <v>0</v>
      </c>
      <c r="J429" s="4">
        <v>1</v>
      </c>
      <c r="K429" s="4" t="s">
        <v>259</v>
      </c>
      <c r="L429" s="4"/>
      <c r="M429" s="4"/>
    </row>
    <row r="430" spans="1:13" s="11" customFormat="1" x14ac:dyDescent="0.2">
      <c r="A430" s="5">
        <v>41183</v>
      </c>
      <c r="B430" s="4" t="s">
        <v>159</v>
      </c>
      <c r="C430" s="4" t="s">
        <v>8</v>
      </c>
      <c r="D430" s="4" t="s">
        <v>192</v>
      </c>
      <c r="E430" s="4" t="s">
        <v>6</v>
      </c>
      <c r="F430" s="4">
        <v>25</v>
      </c>
      <c r="G430" s="4">
        <v>0</v>
      </c>
      <c r="H430" s="4">
        <v>0</v>
      </c>
      <c r="I430" s="4">
        <v>0</v>
      </c>
      <c r="J430" s="4">
        <v>25</v>
      </c>
      <c r="K430" s="4" t="s">
        <v>264</v>
      </c>
      <c r="L430" s="4"/>
      <c r="M430" s="4"/>
    </row>
    <row r="431" spans="1:13" s="11" customFormat="1" x14ac:dyDescent="0.2">
      <c r="A431" s="5">
        <v>41199</v>
      </c>
      <c r="B431" s="4" t="s">
        <v>159</v>
      </c>
      <c r="C431" s="4" t="s">
        <v>8</v>
      </c>
      <c r="D431" s="4" t="s">
        <v>93</v>
      </c>
      <c r="E431" s="4" t="s">
        <v>225</v>
      </c>
      <c r="F431" s="4">
        <v>9</v>
      </c>
      <c r="G431" s="4">
        <v>0</v>
      </c>
      <c r="H431" s="4">
        <v>0</v>
      </c>
      <c r="I431" s="4">
        <v>0</v>
      </c>
      <c r="J431" s="4">
        <v>9</v>
      </c>
      <c r="K431" s="4" t="s">
        <v>258</v>
      </c>
      <c r="L431" s="4"/>
      <c r="M431" s="4"/>
    </row>
    <row r="432" spans="1:13" s="11" customFormat="1" x14ac:dyDescent="0.2">
      <c r="A432" s="5">
        <v>41220</v>
      </c>
      <c r="B432" s="4" t="s">
        <v>159</v>
      </c>
      <c r="C432" s="4" t="s">
        <v>8</v>
      </c>
      <c r="D432" s="4" t="s">
        <v>362</v>
      </c>
      <c r="E432" s="4" t="s">
        <v>225</v>
      </c>
      <c r="F432" s="4">
        <v>2</v>
      </c>
      <c r="G432" s="4">
        <v>0</v>
      </c>
      <c r="H432" s="4">
        <v>0</v>
      </c>
      <c r="I432" s="4">
        <v>0</v>
      </c>
      <c r="J432" s="4">
        <v>2</v>
      </c>
      <c r="K432" s="4" t="s">
        <v>258</v>
      </c>
      <c r="L432" s="4"/>
      <c r="M432" s="4"/>
    </row>
    <row r="433" spans="1:23" s="17" customFormat="1" x14ac:dyDescent="0.2">
      <c r="A433" s="16">
        <v>41271</v>
      </c>
      <c r="B433" s="15" t="s">
        <v>159</v>
      </c>
      <c r="C433" s="15" t="s">
        <v>26</v>
      </c>
      <c r="D433" s="15" t="s">
        <v>558</v>
      </c>
      <c r="E433" s="15" t="s">
        <v>391</v>
      </c>
      <c r="F433" s="15">
        <v>0</v>
      </c>
      <c r="G433" s="15">
        <v>0</v>
      </c>
      <c r="H433" s="15">
        <v>0</v>
      </c>
      <c r="I433" s="15">
        <v>20</v>
      </c>
      <c r="J433" s="15">
        <v>20</v>
      </c>
      <c r="K433" s="15" t="s">
        <v>76</v>
      </c>
      <c r="L433" s="15"/>
      <c r="M433" s="15"/>
    </row>
    <row r="434" spans="1:23" s="37" customFormat="1" ht="16" thickBot="1" x14ac:dyDescent="0.25">
      <c r="A434" s="27">
        <v>41273</v>
      </c>
      <c r="B434" s="35" t="s">
        <v>159</v>
      </c>
      <c r="C434" s="35"/>
      <c r="D434" s="35" t="s">
        <v>572</v>
      </c>
      <c r="E434" s="35" t="s">
        <v>6</v>
      </c>
      <c r="F434" s="35">
        <v>0</v>
      </c>
      <c r="G434" s="35">
        <v>0</v>
      </c>
      <c r="H434" s="35">
        <v>0</v>
      </c>
      <c r="I434" s="35">
        <v>0</v>
      </c>
      <c r="J434" s="35">
        <v>0</v>
      </c>
      <c r="K434" s="35" t="s">
        <v>258</v>
      </c>
      <c r="L434" s="35"/>
      <c r="M434" s="65"/>
    </row>
    <row r="435" spans="1:23" s="40" customFormat="1" x14ac:dyDescent="0.2">
      <c r="A435" s="19" t="s">
        <v>127</v>
      </c>
      <c r="B435" s="20" t="s">
        <v>128</v>
      </c>
      <c r="C435" s="20" t="s">
        <v>129</v>
      </c>
      <c r="D435" s="20" t="s">
        <v>130</v>
      </c>
      <c r="E435" s="20" t="s">
        <v>132</v>
      </c>
      <c r="F435" s="20" t="s">
        <v>131</v>
      </c>
      <c r="G435" s="20" t="s">
        <v>133</v>
      </c>
      <c r="H435" s="20" t="s">
        <v>146</v>
      </c>
      <c r="I435" s="20" t="s">
        <v>12</v>
      </c>
      <c r="J435" s="20" t="s">
        <v>139</v>
      </c>
      <c r="K435" s="20" t="s">
        <v>257</v>
      </c>
      <c r="L435" s="20" t="s">
        <v>126</v>
      </c>
      <c r="M435" s="20" t="s">
        <v>134</v>
      </c>
      <c r="O435" s="1" t="s">
        <v>956</v>
      </c>
      <c r="P435" s="1" t="s">
        <v>131</v>
      </c>
      <c r="Q435" s="1" t="s">
        <v>957</v>
      </c>
      <c r="R435" s="1" t="s">
        <v>146</v>
      </c>
      <c r="S435" s="1" t="s">
        <v>139</v>
      </c>
      <c r="T435" s="1"/>
      <c r="U435" s="1" t="s">
        <v>973</v>
      </c>
      <c r="V435" s="1" t="s">
        <v>974</v>
      </c>
      <c r="W435" s="1" t="s">
        <v>975</v>
      </c>
    </row>
    <row r="436" spans="1:23" s="234" customFormat="1" x14ac:dyDescent="0.2">
      <c r="A436" s="233" t="s">
        <v>795</v>
      </c>
      <c r="B436" s="180"/>
      <c r="C436" s="180"/>
      <c r="D436" s="180"/>
      <c r="E436" s="180"/>
      <c r="F436" s="180"/>
      <c r="G436" s="180"/>
      <c r="H436" s="180"/>
      <c r="I436" s="180"/>
      <c r="J436" s="180"/>
      <c r="K436" s="180"/>
      <c r="L436" s="180"/>
      <c r="M436" s="180"/>
      <c r="O436" s="338">
        <v>71</v>
      </c>
      <c r="P436" s="338">
        <f>SUM(F437:F529)</f>
        <v>132</v>
      </c>
      <c r="Q436" s="338">
        <f>SUM(G437:G529)</f>
        <v>29</v>
      </c>
      <c r="R436" s="338">
        <f>SUM(H437:H529)</f>
        <v>11</v>
      </c>
      <c r="S436" s="338">
        <f>SUM(J437:J529)</f>
        <v>169</v>
      </c>
      <c r="T436" s="286"/>
      <c r="U436" s="286"/>
      <c r="V436" s="286"/>
      <c r="W436" s="286"/>
    </row>
    <row r="437" spans="1:23" x14ac:dyDescent="0.2">
      <c r="A437" s="5">
        <v>40976</v>
      </c>
      <c r="B437" s="4" t="s">
        <v>44</v>
      </c>
      <c r="C437" s="4" t="s">
        <v>44</v>
      </c>
      <c r="D437" s="4" t="s">
        <v>646</v>
      </c>
      <c r="E437" s="4" t="s">
        <v>6</v>
      </c>
      <c r="F437" s="4">
        <v>2</v>
      </c>
      <c r="G437" s="4">
        <v>3</v>
      </c>
      <c r="H437" s="4">
        <v>1</v>
      </c>
      <c r="I437" s="4">
        <v>0</v>
      </c>
      <c r="J437" s="4">
        <v>6</v>
      </c>
      <c r="K437" s="4" t="s">
        <v>186</v>
      </c>
      <c r="L437" s="4"/>
      <c r="M437" s="4"/>
    </row>
    <row r="438" spans="1:23" s="11" customFormat="1" x14ac:dyDescent="0.2">
      <c r="A438" s="5">
        <v>41120</v>
      </c>
      <c r="B438" s="4" t="s">
        <v>44</v>
      </c>
      <c r="C438" s="4" t="s">
        <v>44</v>
      </c>
      <c r="D438" s="4" t="s">
        <v>343</v>
      </c>
      <c r="E438" s="63" t="s">
        <v>372</v>
      </c>
      <c r="F438" s="4">
        <v>1</v>
      </c>
      <c r="G438" s="4">
        <v>1</v>
      </c>
      <c r="H438" s="4">
        <v>2</v>
      </c>
      <c r="I438" s="4">
        <v>0</v>
      </c>
      <c r="J438" s="4">
        <v>4</v>
      </c>
      <c r="K438" s="4" t="s">
        <v>258</v>
      </c>
      <c r="L438" s="4"/>
      <c r="M438" s="4"/>
    </row>
    <row r="439" spans="1:23" s="11" customFormat="1" x14ac:dyDescent="0.2">
      <c r="A439" s="5">
        <v>41120</v>
      </c>
      <c r="B439" s="4" t="s">
        <v>44</v>
      </c>
      <c r="C439" s="4" t="s">
        <v>44</v>
      </c>
      <c r="D439" s="4" t="s">
        <v>344</v>
      </c>
      <c r="E439" s="4" t="s">
        <v>6</v>
      </c>
      <c r="F439" s="4">
        <v>0</v>
      </c>
      <c r="G439" s="4">
        <v>1</v>
      </c>
      <c r="H439" s="4">
        <v>0</v>
      </c>
      <c r="I439" s="4">
        <v>0</v>
      </c>
      <c r="J439" s="4">
        <v>1</v>
      </c>
      <c r="K439" s="4" t="s">
        <v>258</v>
      </c>
      <c r="L439" s="4"/>
      <c r="M439" s="4"/>
    </row>
    <row r="440" spans="1:23" s="11" customFormat="1" x14ac:dyDescent="0.2">
      <c r="A440" s="5">
        <v>41128</v>
      </c>
      <c r="B440" s="4" t="s">
        <v>44</v>
      </c>
      <c r="C440" s="4" t="s">
        <v>45</v>
      </c>
      <c r="D440" s="4" t="s">
        <v>138</v>
      </c>
      <c r="E440" s="4" t="s">
        <v>6</v>
      </c>
      <c r="F440" s="4">
        <v>0</v>
      </c>
      <c r="G440" s="4">
        <v>0</v>
      </c>
      <c r="H440" s="4">
        <v>0</v>
      </c>
      <c r="I440" s="4">
        <v>0</v>
      </c>
      <c r="J440" s="4">
        <v>0</v>
      </c>
      <c r="K440" s="4" t="s">
        <v>258</v>
      </c>
      <c r="L440" s="4"/>
      <c r="M440" s="4"/>
    </row>
    <row r="441" spans="1:23" s="11" customFormat="1" x14ac:dyDescent="0.2">
      <c r="A441" s="5">
        <v>41129</v>
      </c>
      <c r="B441" s="4" t="s">
        <v>44</v>
      </c>
      <c r="C441" s="4" t="s">
        <v>44</v>
      </c>
      <c r="D441" s="4" t="s">
        <v>189</v>
      </c>
      <c r="E441" s="4" t="s">
        <v>225</v>
      </c>
      <c r="F441" s="4">
        <v>0</v>
      </c>
      <c r="G441" s="4">
        <v>0</v>
      </c>
      <c r="H441" s="4">
        <v>0</v>
      </c>
      <c r="I441" s="4">
        <v>0</v>
      </c>
      <c r="J441" s="4">
        <v>0</v>
      </c>
      <c r="K441" s="4" t="s">
        <v>76</v>
      </c>
      <c r="L441" s="4"/>
      <c r="M441" s="4"/>
    </row>
    <row r="442" spans="1:23" s="11" customFormat="1" x14ac:dyDescent="0.2">
      <c r="A442" s="5">
        <v>41154</v>
      </c>
      <c r="B442" s="4" t="s">
        <v>44</v>
      </c>
      <c r="C442" s="4" t="s">
        <v>56</v>
      </c>
      <c r="D442" s="4" t="s">
        <v>122</v>
      </c>
      <c r="E442" s="4" t="s">
        <v>224</v>
      </c>
      <c r="F442" s="4">
        <v>1</v>
      </c>
      <c r="G442" s="4">
        <v>0</v>
      </c>
      <c r="H442" s="4">
        <v>0</v>
      </c>
      <c r="I442" s="4">
        <v>0</v>
      </c>
      <c r="J442" s="4">
        <v>1</v>
      </c>
      <c r="K442" s="4" t="s">
        <v>262</v>
      </c>
      <c r="L442" s="4"/>
      <c r="M442" s="4"/>
    </row>
    <row r="443" spans="1:23" s="27" customFormat="1" ht="14" thickBot="1" x14ac:dyDescent="0.25">
      <c r="A443" s="27">
        <v>41238</v>
      </c>
      <c r="B443" s="27" t="s">
        <v>44</v>
      </c>
      <c r="C443" s="27" t="s">
        <v>70</v>
      </c>
      <c r="D443" s="27" t="s">
        <v>375</v>
      </c>
      <c r="E443" s="27" t="s">
        <v>6</v>
      </c>
      <c r="F443" s="46">
        <v>0</v>
      </c>
      <c r="G443" s="46">
        <v>0</v>
      </c>
      <c r="H443" s="46">
        <v>0</v>
      </c>
      <c r="I443" s="46">
        <v>0</v>
      </c>
      <c r="J443" s="46">
        <v>0</v>
      </c>
      <c r="K443" s="27" t="s">
        <v>258</v>
      </c>
    </row>
    <row r="444" spans="1:23" s="40" customFormat="1" x14ac:dyDescent="0.2">
      <c r="A444" s="19" t="s">
        <v>127</v>
      </c>
      <c r="B444" s="20" t="s">
        <v>128</v>
      </c>
      <c r="C444" s="20" t="s">
        <v>129</v>
      </c>
      <c r="D444" s="20" t="s">
        <v>130</v>
      </c>
      <c r="E444" s="20" t="s">
        <v>132</v>
      </c>
      <c r="F444" s="20" t="s">
        <v>131</v>
      </c>
      <c r="G444" s="20" t="s">
        <v>133</v>
      </c>
      <c r="H444" s="20" t="s">
        <v>146</v>
      </c>
      <c r="I444" s="20" t="s">
        <v>12</v>
      </c>
      <c r="J444" s="20" t="s">
        <v>139</v>
      </c>
      <c r="K444" s="20" t="s">
        <v>257</v>
      </c>
      <c r="L444" s="20" t="s">
        <v>126</v>
      </c>
      <c r="M444" s="20" t="s">
        <v>134</v>
      </c>
      <c r="O444" s="1" t="s">
        <v>956</v>
      </c>
      <c r="P444" s="1" t="s">
        <v>131</v>
      </c>
      <c r="Q444" s="1" t="s">
        <v>957</v>
      </c>
      <c r="R444" s="1" t="s">
        <v>146</v>
      </c>
      <c r="S444" s="1" t="s">
        <v>139</v>
      </c>
      <c r="T444" s="1"/>
      <c r="U444" s="1" t="s">
        <v>973</v>
      </c>
      <c r="V444" s="1" t="s">
        <v>974</v>
      </c>
      <c r="W444" s="1" t="s">
        <v>975</v>
      </c>
    </row>
    <row r="445" spans="1:23" s="234" customFormat="1" x14ac:dyDescent="0.2">
      <c r="A445" s="233" t="s">
        <v>885</v>
      </c>
      <c r="B445" s="180"/>
      <c r="C445" s="180"/>
      <c r="D445" s="180"/>
      <c r="E445" s="180"/>
      <c r="F445" s="180"/>
      <c r="G445" s="180"/>
      <c r="H445" s="180"/>
      <c r="I445" s="180"/>
      <c r="J445" s="180"/>
      <c r="K445" s="180"/>
      <c r="L445" s="180"/>
      <c r="M445" s="180"/>
      <c r="O445" s="338">
        <v>71</v>
      </c>
      <c r="P445" s="338">
        <f>SUM(F446:F538)</f>
        <v>128</v>
      </c>
      <c r="Q445" s="338">
        <f>SUM(G446:G538)</f>
        <v>24</v>
      </c>
      <c r="R445" s="338">
        <f>SUM(H446:H538)</f>
        <v>8</v>
      </c>
      <c r="S445" s="338">
        <f>SUM(J446:J538)</f>
        <v>157</v>
      </c>
      <c r="T445" s="286"/>
      <c r="U445" s="286"/>
      <c r="V445" s="286"/>
      <c r="W445" s="286"/>
    </row>
    <row r="446" spans="1:23" s="11" customFormat="1" x14ac:dyDescent="0.2">
      <c r="A446" s="5">
        <v>40965</v>
      </c>
      <c r="B446" s="4" t="s">
        <v>158</v>
      </c>
      <c r="C446" s="4" t="s">
        <v>169</v>
      </c>
      <c r="D446" s="4" t="s">
        <v>167</v>
      </c>
      <c r="E446" s="63" t="s">
        <v>43</v>
      </c>
      <c r="F446" s="4">
        <v>3</v>
      </c>
      <c r="G446" s="4">
        <v>0</v>
      </c>
      <c r="H446" s="4">
        <v>2</v>
      </c>
      <c r="I446" s="4">
        <v>0</v>
      </c>
      <c r="J446" s="4">
        <v>5</v>
      </c>
      <c r="K446" s="4" t="s">
        <v>260</v>
      </c>
      <c r="L446" s="4"/>
      <c r="M446" s="4"/>
    </row>
    <row r="447" spans="1:23" s="11" customFormat="1" x14ac:dyDescent="0.2">
      <c r="A447" s="5">
        <v>40979</v>
      </c>
      <c r="B447" s="4" t="s">
        <v>158</v>
      </c>
      <c r="C447" s="4" t="s">
        <v>169</v>
      </c>
      <c r="D447" s="4" t="s">
        <v>11</v>
      </c>
      <c r="E447" s="63" t="s">
        <v>43</v>
      </c>
      <c r="F447" s="4">
        <v>19</v>
      </c>
      <c r="G447" s="4">
        <v>0</v>
      </c>
      <c r="H447" s="4">
        <v>0</v>
      </c>
      <c r="I447" s="4">
        <v>0</v>
      </c>
      <c r="J447" s="4">
        <v>19</v>
      </c>
      <c r="K447" s="4" t="s">
        <v>260</v>
      </c>
      <c r="L447" s="4"/>
      <c r="M447" s="4"/>
    </row>
    <row r="448" spans="1:23" s="11" customFormat="1" x14ac:dyDescent="0.2">
      <c r="A448" s="5">
        <v>40987</v>
      </c>
      <c r="B448" s="4" t="s">
        <v>158</v>
      </c>
      <c r="C448" s="4" t="s">
        <v>169</v>
      </c>
      <c r="D448" s="4" t="s">
        <v>15</v>
      </c>
      <c r="E448" s="4" t="s">
        <v>6</v>
      </c>
      <c r="F448" s="4">
        <v>0</v>
      </c>
      <c r="G448" s="4">
        <v>0</v>
      </c>
      <c r="H448" s="4">
        <v>0</v>
      </c>
      <c r="I448" s="4">
        <v>0</v>
      </c>
      <c r="J448" s="4">
        <v>0</v>
      </c>
      <c r="K448" s="4" t="s">
        <v>258</v>
      </c>
      <c r="L448" s="4"/>
      <c r="M448" s="4"/>
    </row>
    <row r="449" spans="1:23" s="11" customFormat="1" x14ac:dyDescent="0.2">
      <c r="A449" s="5">
        <v>41007</v>
      </c>
      <c r="B449" s="4" t="s">
        <v>158</v>
      </c>
      <c r="C449" s="4" t="s">
        <v>169</v>
      </c>
      <c r="D449" s="4" t="s">
        <v>236</v>
      </c>
      <c r="E449" s="4" t="s">
        <v>225</v>
      </c>
      <c r="F449" s="4">
        <v>0</v>
      </c>
      <c r="G449" s="4">
        <v>0</v>
      </c>
      <c r="H449" s="4">
        <v>0</v>
      </c>
      <c r="I449" s="4">
        <v>0</v>
      </c>
      <c r="J449" s="4">
        <v>0</v>
      </c>
      <c r="K449" s="4" t="s">
        <v>108</v>
      </c>
      <c r="L449" s="4"/>
      <c r="M449" s="4"/>
    </row>
    <row r="450" spans="1:23" s="11" customFormat="1" x14ac:dyDescent="0.2">
      <c r="A450" s="5">
        <v>41023</v>
      </c>
      <c r="B450" s="4" t="s">
        <v>158</v>
      </c>
      <c r="C450" s="4" t="s">
        <v>169</v>
      </c>
      <c r="D450" s="4" t="s">
        <v>221</v>
      </c>
      <c r="E450" s="4" t="s">
        <v>121</v>
      </c>
      <c r="F450" s="4">
        <v>0</v>
      </c>
      <c r="G450" s="4">
        <v>0</v>
      </c>
      <c r="H450" s="4">
        <v>0</v>
      </c>
      <c r="I450" s="4">
        <v>0</v>
      </c>
      <c r="J450" s="4">
        <v>0</v>
      </c>
      <c r="K450" s="4" t="s">
        <v>98</v>
      </c>
      <c r="L450" s="4"/>
      <c r="M450" s="4"/>
    </row>
    <row r="451" spans="1:23" s="5" customFormat="1" ht="13" x14ac:dyDescent="0.2">
      <c r="A451" s="5">
        <v>41070</v>
      </c>
      <c r="B451" s="5" t="s">
        <v>158</v>
      </c>
      <c r="C451" s="5" t="s">
        <v>169</v>
      </c>
      <c r="D451" s="5" t="s">
        <v>42</v>
      </c>
      <c r="E451" s="62" t="s">
        <v>43</v>
      </c>
      <c r="F451" s="45">
        <v>2</v>
      </c>
      <c r="G451" s="45">
        <v>0</v>
      </c>
      <c r="H451" s="45">
        <v>1</v>
      </c>
      <c r="I451" s="45">
        <v>0</v>
      </c>
      <c r="J451" s="45">
        <v>3</v>
      </c>
      <c r="K451" s="5" t="s">
        <v>260</v>
      </c>
    </row>
    <row r="452" spans="1:23" s="11" customFormat="1" x14ac:dyDescent="0.2">
      <c r="A452" s="5">
        <v>41097</v>
      </c>
      <c r="B452" s="4" t="s">
        <v>158</v>
      </c>
      <c r="C452" s="4" t="s">
        <v>169</v>
      </c>
      <c r="D452" s="4" t="s">
        <v>223</v>
      </c>
      <c r="E452" s="4" t="s">
        <v>6</v>
      </c>
      <c r="F452" s="4">
        <v>56</v>
      </c>
      <c r="G452" s="4">
        <v>0</v>
      </c>
      <c r="H452" s="4">
        <v>0</v>
      </c>
      <c r="I452" s="4">
        <v>0</v>
      </c>
      <c r="J452" s="4">
        <v>56</v>
      </c>
      <c r="K452" s="4" t="s">
        <v>260</v>
      </c>
      <c r="L452" s="4"/>
      <c r="M452" s="4"/>
    </row>
    <row r="453" spans="1:23" s="14" customFormat="1" x14ac:dyDescent="0.2">
      <c r="A453" s="12">
        <v>41097</v>
      </c>
      <c r="B453" s="13" t="s">
        <v>158</v>
      </c>
      <c r="C453" s="13" t="s">
        <v>169</v>
      </c>
      <c r="D453" s="13" t="s">
        <v>550</v>
      </c>
      <c r="E453" s="13" t="s">
        <v>224</v>
      </c>
      <c r="F453" s="13">
        <v>0</v>
      </c>
      <c r="G453" s="13">
        <v>2</v>
      </c>
      <c r="H453" s="13">
        <v>0</v>
      </c>
      <c r="I453" s="13">
        <v>0</v>
      </c>
      <c r="J453" s="13">
        <v>2</v>
      </c>
      <c r="K453" s="13" t="s">
        <v>186</v>
      </c>
      <c r="L453" s="13" t="s">
        <v>551</v>
      </c>
      <c r="M453" s="13"/>
    </row>
    <row r="454" spans="1:23" s="36" customFormat="1" ht="16" thickBot="1" x14ac:dyDescent="0.25">
      <c r="A454" s="27">
        <v>41240</v>
      </c>
      <c r="B454" s="28" t="s">
        <v>158</v>
      </c>
      <c r="C454" s="28" t="s">
        <v>561</v>
      </c>
      <c r="D454" s="28" t="s">
        <v>97</v>
      </c>
      <c r="E454" s="28" t="s">
        <v>6</v>
      </c>
      <c r="F454" s="28">
        <v>10</v>
      </c>
      <c r="G454" s="28">
        <v>0</v>
      </c>
      <c r="H454" s="28">
        <v>0</v>
      </c>
      <c r="I454" s="28">
        <v>0</v>
      </c>
      <c r="J454" s="28">
        <v>10</v>
      </c>
      <c r="K454" s="28" t="s">
        <v>98</v>
      </c>
      <c r="L454" s="28" t="s">
        <v>562</v>
      </c>
      <c r="M454" s="28"/>
    </row>
    <row r="455" spans="1:23" s="40" customFormat="1" x14ac:dyDescent="0.2">
      <c r="A455" s="19" t="s">
        <v>127</v>
      </c>
      <c r="B455" s="20" t="s">
        <v>128</v>
      </c>
      <c r="C455" s="20" t="s">
        <v>129</v>
      </c>
      <c r="D455" s="20" t="s">
        <v>130</v>
      </c>
      <c r="E455" s="20" t="s">
        <v>132</v>
      </c>
      <c r="F455" s="20" t="s">
        <v>131</v>
      </c>
      <c r="G455" s="20" t="s">
        <v>133</v>
      </c>
      <c r="H455" s="20" t="s">
        <v>146</v>
      </c>
      <c r="I455" s="20" t="s">
        <v>12</v>
      </c>
      <c r="J455" s="20" t="s">
        <v>139</v>
      </c>
      <c r="K455" s="20" t="s">
        <v>257</v>
      </c>
      <c r="L455" s="20" t="s">
        <v>126</v>
      </c>
      <c r="M455" s="20" t="s">
        <v>134</v>
      </c>
      <c r="O455" s="1" t="s">
        <v>956</v>
      </c>
      <c r="P455" s="1" t="s">
        <v>131</v>
      </c>
      <c r="Q455" s="1" t="s">
        <v>957</v>
      </c>
      <c r="R455" s="1" t="s">
        <v>146</v>
      </c>
      <c r="S455" s="1" t="s">
        <v>139</v>
      </c>
      <c r="T455" s="1"/>
      <c r="U455" s="1" t="s">
        <v>973</v>
      </c>
      <c r="V455" s="1" t="s">
        <v>974</v>
      </c>
      <c r="W455" s="1" t="s">
        <v>975</v>
      </c>
    </row>
    <row r="456" spans="1:23" s="234" customFormat="1" x14ac:dyDescent="0.2">
      <c r="A456" s="233" t="s">
        <v>792</v>
      </c>
      <c r="B456" s="180"/>
      <c r="C456" s="180"/>
      <c r="D456" s="180"/>
      <c r="E456" s="180"/>
      <c r="F456" s="180"/>
      <c r="G456" s="180"/>
      <c r="H456" s="180"/>
      <c r="I456" s="180"/>
      <c r="J456" s="180"/>
      <c r="K456" s="180"/>
      <c r="L456" s="180"/>
      <c r="M456" s="180"/>
      <c r="O456" s="338">
        <v>71</v>
      </c>
      <c r="P456" s="338">
        <f>SUM(F457:F549)</f>
        <v>38</v>
      </c>
      <c r="Q456" s="338">
        <f>SUM(G457:G549)</f>
        <v>22</v>
      </c>
      <c r="R456" s="338">
        <f>SUM(H457:H549)</f>
        <v>5</v>
      </c>
      <c r="S456" s="338">
        <f>SUM(J457:J549)</f>
        <v>62</v>
      </c>
      <c r="U456" s="286"/>
      <c r="V456" s="286"/>
      <c r="W456" s="286"/>
    </row>
    <row r="457" spans="1:23" s="240" customFormat="1" ht="20.25" customHeight="1" x14ac:dyDescent="0.2">
      <c r="A457" s="206">
        <v>40188</v>
      </c>
      <c r="B457" s="100" t="s">
        <v>160</v>
      </c>
      <c r="C457" s="100" t="s">
        <v>915</v>
      </c>
      <c r="D457" s="104" t="s">
        <v>912</v>
      </c>
      <c r="E457" s="100" t="s">
        <v>914</v>
      </c>
      <c r="F457" s="100">
        <v>3</v>
      </c>
      <c r="G457" s="100">
        <v>0</v>
      </c>
      <c r="H457" s="100">
        <v>0</v>
      </c>
      <c r="I457" s="100">
        <v>3</v>
      </c>
      <c r="J457" s="237" t="s">
        <v>260</v>
      </c>
      <c r="K457" s="238"/>
      <c r="L457" s="241" t="s">
        <v>913</v>
      </c>
    </row>
    <row r="458" spans="1:23" s="214" customFormat="1" x14ac:dyDescent="0.2">
      <c r="A458" s="212">
        <v>40967</v>
      </c>
      <c r="B458" s="213" t="s">
        <v>160</v>
      </c>
      <c r="C458" s="213" t="s">
        <v>50</v>
      </c>
      <c r="D458" s="213" t="s">
        <v>80</v>
      </c>
      <c r="E458" s="213"/>
      <c r="F458" s="213">
        <v>0</v>
      </c>
      <c r="G458" s="213">
        <v>3</v>
      </c>
      <c r="H458" s="213">
        <v>0</v>
      </c>
      <c r="I458" s="213">
        <v>0</v>
      </c>
      <c r="J458" s="213">
        <v>3</v>
      </c>
      <c r="K458" s="213" t="s">
        <v>321</v>
      </c>
      <c r="L458" s="213"/>
      <c r="M458" s="213"/>
    </row>
    <row r="459" spans="1:23" s="214" customFormat="1" x14ac:dyDescent="0.2">
      <c r="A459" s="212">
        <v>41007</v>
      </c>
      <c r="B459" s="213" t="s">
        <v>160</v>
      </c>
      <c r="C459" s="213" t="s">
        <v>160</v>
      </c>
      <c r="D459" s="213" t="s">
        <v>19</v>
      </c>
      <c r="E459" s="213" t="s">
        <v>6</v>
      </c>
      <c r="F459" s="213">
        <v>0</v>
      </c>
      <c r="G459" s="213">
        <v>0</v>
      </c>
      <c r="H459" s="213">
        <v>2</v>
      </c>
      <c r="I459" s="213">
        <v>0</v>
      </c>
      <c r="J459" s="213">
        <v>2</v>
      </c>
      <c r="K459" s="213" t="s">
        <v>258</v>
      </c>
      <c r="L459" s="213"/>
      <c r="M459" s="213"/>
    </row>
    <row r="460" spans="1:23" s="11" customFormat="1" x14ac:dyDescent="0.2">
      <c r="A460" s="5">
        <v>41036</v>
      </c>
      <c r="B460" s="4" t="s">
        <v>160</v>
      </c>
      <c r="C460" s="4" t="s">
        <v>160</v>
      </c>
      <c r="D460" s="4" t="s">
        <v>581</v>
      </c>
      <c r="E460" s="4" t="s">
        <v>225</v>
      </c>
      <c r="F460" s="4">
        <v>0</v>
      </c>
      <c r="G460" s="4">
        <v>0</v>
      </c>
      <c r="H460" s="4">
        <v>0</v>
      </c>
      <c r="I460" s="4">
        <v>0</v>
      </c>
      <c r="J460" s="4">
        <v>0</v>
      </c>
      <c r="K460" s="4" t="s">
        <v>194</v>
      </c>
      <c r="L460" s="4"/>
      <c r="M460" s="4"/>
    </row>
    <row r="461" spans="1:23" s="11" customFormat="1" x14ac:dyDescent="0.2">
      <c r="A461" s="5">
        <v>41040</v>
      </c>
      <c r="B461" s="4" t="s">
        <v>160</v>
      </c>
      <c r="C461" s="4" t="s">
        <v>30</v>
      </c>
      <c r="D461" s="4" t="s">
        <v>80</v>
      </c>
      <c r="E461" s="4"/>
      <c r="F461" s="4">
        <v>0</v>
      </c>
      <c r="G461" s="4">
        <v>2</v>
      </c>
      <c r="H461" s="4">
        <v>1</v>
      </c>
      <c r="I461" s="4">
        <v>0</v>
      </c>
      <c r="J461" s="4">
        <v>3</v>
      </c>
      <c r="K461" s="4" t="s">
        <v>321</v>
      </c>
      <c r="L461" s="4"/>
      <c r="M461" s="4"/>
    </row>
    <row r="462" spans="1:23" s="205" customFormat="1" x14ac:dyDescent="0.2">
      <c r="A462" s="204">
        <v>41045</v>
      </c>
      <c r="B462" s="101" t="s">
        <v>160</v>
      </c>
      <c r="C462" s="101" t="s">
        <v>29</v>
      </c>
      <c r="D462" s="101" t="s">
        <v>695</v>
      </c>
      <c r="E462" s="101" t="s">
        <v>6</v>
      </c>
      <c r="F462" s="101">
        <v>1</v>
      </c>
      <c r="G462" s="101">
        <v>0</v>
      </c>
      <c r="H462" s="101">
        <v>0</v>
      </c>
      <c r="I462" s="101">
        <v>0</v>
      </c>
      <c r="J462" s="101">
        <v>1</v>
      </c>
      <c r="K462" s="101" t="s">
        <v>108</v>
      </c>
      <c r="L462" s="101"/>
      <c r="M462" s="101"/>
    </row>
    <row r="463" spans="1:23" s="11" customFormat="1" x14ac:dyDescent="0.2">
      <c r="A463" s="5">
        <v>41063</v>
      </c>
      <c r="B463" s="4" t="s">
        <v>160</v>
      </c>
      <c r="C463" s="4" t="s">
        <v>160</v>
      </c>
      <c r="D463" s="4" t="s">
        <v>287</v>
      </c>
      <c r="E463" s="63" t="s">
        <v>43</v>
      </c>
      <c r="F463" s="4">
        <v>15</v>
      </c>
      <c r="G463" s="4">
        <v>0</v>
      </c>
      <c r="H463" s="4">
        <v>1</v>
      </c>
      <c r="I463" s="4">
        <v>0</v>
      </c>
      <c r="J463" s="4">
        <v>16</v>
      </c>
      <c r="K463" s="4" t="s">
        <v>260</v>
      </c>
      <c r="L463" s="4"/>
      <c r="M463" s="4"/>
    </row>
    <row r="464" spans="1:23" s="205" customFormat="1" x14ac:dyDescent="0.2">
      <c r="A464" s="204">
        <v>41084</v>
      </c>
      <c r="B464" s="101" t="s">
        <v>160</v>
      </c>
      <c r="C464" s="101" t="s">
        <v>160</v>
      </c>
      <c r="D464" s="101" t="s">
        <v>97</v>
      </c>
      <c r="E464" s="101" t="s">
        <v>225</v>
      </c>
      <c r="F464" s="101">
        <v>0</v>
      </c>
      <c r="G464" s="101">
        <v>0</v>
      </c>
      <c r="H464" s="101">
        <v>0</v>
      </c>
      <c r="I464" s="101">
        <v>0</v>
      </c>
      <c r="J464" s="101">
        <v>0</v>
      </c>
      <c r="K464" s="101" t="s">
        <v>98</v>
      </c>
      <c r="L464" s="101"/>
      <c r="M464" s="101"/>
    </row>
    <row r="465" spans="1:13" s="11" customFormat="1" x14ac:dyDescent="0.2">
      <c r="A465" s="5">
        <v>41112</v>
      </c>
      <c r="B465" s="4" t="s">
        <v>160</v>
      </c>
      <c r="C465" s="4" t="s">
        <v>160</v>
      </c>
      <c r="D465" s="4" t="s">
        <v>236</v>
      </c>
      <c r="E465" s="4" t="s">
        <v>225</v>
      </c>
      <c r="F465" s="4">
        <v>1</v>
      </c>
      <c r="G465" s="4">
        <v>0</v>
      </c>
      <c r="H465" s="4">
        <v>0</v>
      </c>
      <c r="I465" s="4">
        <v>0</v>
      </c>
      <c r="J465" s="4">
        <v>1</v>
      </c>
      <c r="K465" s="4" t="s">
        <v>108</v>
      </c>
      <c r="L465" s="4"/>
      <c r="M465" s="4"/>
    </row>
    <row r="466" spans="1:13" s="11" customFormat="1" x14ac:dyDescent="0.2">
      <c r="A466" s="5">
        <v>41116</v>
      </c>
      <c r="B466" s="4" t="s">
        <v>160</v>
      </c>
      <c r="C466" s="4" t="s">
        <v>160</v>
      </c>
      <c r="D466" s="4" t="s">
        <v>222</v>
      </c>
      <c r="E466" s="4" t="s">
        <v>211</v>
      </c>
      <c r="F466" s="4">
        <v>0</v>
      </c>
      <c r="G466" s="4">
        <v>3</v>
      </c>
      <c r="H466" s="4">
        <v>0</v>
      </c>
      <c r="I466" s="4">
        <v>0</v>
      </c>
      <c r="J466" s="4">
        <v>3</v>
      </c>
      <c r="K466" s="4" t="s">
        <v>258</v>
      </c>
      <c r="L466" s="4"/>
      <c r="M466" s="4"/>
    </row>
    <row r="467" spans="1:13" s="205" customFormat="1" x14ac:dyDescent="0.2">
      <c r="A467" s="204">
        <v>41117</v>
      </c>
      <c r="B467" s="101" t="s">
        <v>160</v>
      </c>
      <c r="C467" s="101" t="s">
        <v>160</v>
      </c>
      <c r="D467" s="101" t="s">
        <v>481</v>
      </c>
      <c r="E467" s="101" t="s">
        <v>224</v>
      </c>
      <c r="F467" s="101">
        <v>0</v>
      </c>
      <c r="G467" s="101">
        <v>1</v>
      </c>
      <c r="H467" s="101">
        <v>0</v>
      </c>
      <c r="I467" s="101">
        <v>0</v>
      </c>
      <c r="J467" s="101">
        <v>1</v>
      </c>
      <c r="K467" s="101" t="s">
        <v>258</v>
      </c>
      <c r="L467" s="101"/>
      <c r="M467" s="101"/>
    </row>
    <row r="468" spans="1:13" s="214" customFormat="1" x14ac:dyDescent="0.2">
      <c r="A468" s="212">
        <v>41129</v>
      </c>
      <c r="B468" s="213" t="s">
        <v>160</v>
      </c>
      <c r="C468" s="213" t="s">
        <v>160</v>
      </c>
      <c r="D468" s="213" t="s">
        <v>153</v>
      </c>
      <c r="E468" s="213" t="s">
        <v>6</v>
      </c>
      <c r="F468" s="213">
        <v>0</v>
      </c>
      <c r="G468" s="213">
        <v>2</v>
      </c>
      <c r="H468" s="213">
        <v>0</v>
      </c>
      <c r="I468" s="213">
        <v>0</v>
      </c>
      <c r="J468" s="213">
        <v>2</v>
      </c>
      <c r="K468" s="213" t="s">
        <v>258</v>
      </c>
      <c r="L468" s="213"/>
      <c r="M468" s="213"/>
    </row>
    <row r="469" spans="1:13" s="11" customFormat="1" x14ac:dyDescent="0.2">
      <c r="A469" s="5">
        <v>41157</v>
      </c>
      <c r="B469" s="4" t="s">
        <v>160</v>
      </c>
      <c r="C469" s="4" t="s">
        <v>160</v>
      </c>
      <c r="D469" s="4" t="s">
        <v>124</v>
      </c>
      <c r="E469" s="4" t="s">
        <v>225</v>
      </c>
      <c r="F469" s="4">
        <v>0</v>
      </c>
      <c r="G469" s="4">
        <v>0</v>
      </c>
      <c r="H469" s="4">
        <v>0</v>
      </c>
      <c r="I469" s="4">
        <v>0</v>
      </c>
      <c r="J469" s="4">
        <v>0</v>
      </c>
      <c r="K469" s="4" t="s">
        <v>229</v>
      </c>
      <c r="L469" s="4"/>
      <c r="M469" s="4"/>
    </row>
    <row r="470" spans="1:13" s="11" customFormat="1" x14ac:dyDescent="0.2">
      <c r="A470" s="5">
        <v>41168</v>
      </c>
      <c r="B470" s="4" t="s">
        <v>160</v>
      </c>
      <c r="C470" s="4" t="s">
        <v>160</v>
      </c>
      <c r="D470" s="4" t="s">
        <v>109</v>
      </c>
      <c r="E470" s="4"/>
      <c r="F470" s="4">
        <v>9</v>
      </c>
      <c r="G470" s="4">
        <v>0</v>
      </c>
      <c r="H470" s="4">
        <v>0</v>
      </c>
      <c r="I470" s="4">
        <v>0</v>
      </c>
      <c r="J470" s="4">
        <v>9</v>
      </c>
      <c r="K470" s="4" t="s">
        <v>98</v>
      </c>
      <c r="L470" s="4"/>
      <c r="M470" s="4"/>
    </row>
    <row r="471" spans="1:13" s="11" customFormat="1" x14ac:dyDescent="0.2">
      <c r="A471" s="5">
        <v>41169</v>
      </c>
      <c r="B471" s="4" t="s">
        <v>160</v>
      </c>
      <c r="C471" s="4" t="s">
        <v>57</v>
      </c>
      <c r="D471" s="4" t="s">
        <v>313</v>
      </c>
      <c r="E471" s="4" t="s">
        <v>224</v>
      </c>
      <c r="F471" s="4">
        <v>0</v>
      </c>
      <c r="G471" s="4">
        <v>3</v>
      </c>
      <c r="H471" s="4">
        <v>0</v>
      </c>
      <c r="I471" s="4">
        <v>0</v>
      </c>
      <c r="J471" s="4">
        <v>3</v>
      </c>
      <c r="K471" s="4" t="s">
        <v>259</v>
      </c>
      <c r="L471" s="4"/>
      <c r="M471" s="4"/>
    </row>
    <row r="472" spans="1:13" s="11" customFormat="1" x14ac:dyDescent="0.2">
      <c r="A472" s="5">
        <v>41175</v>
      </c>
      <c r="B472" s="4" t="s">
        <v>160</v>
      </c>
      <c r="C472" s="4" t="s">
        <v>160</v>
      </c>
      <c r="D472" s="4" t="s">
        <v>96</v>
      </c>
      <c r="E472" s="63" t="s">
        <v>43</v>
      </c>
      <c r="F472" s="4">
        <v>4</v>
      </c>
      <c r="G472" s="4">
        <v>0</v>
      </c>
      <c r="H472" s="4">
        <v>1</v>
      </c>
      <c r="I472" s="4">
        <v>0</v>
      </c>
      <c r="J472" s="4">
        <v>5</v>
      </c>
      <c r="K472" s="4" t="s">
        <v>260</v>
      </c>
      <c r="L472" s="4"/>
      <c r="M472" s="4"/>
    </row>
    <row r="473" spans="1:13" s="11" customFormat="1" x14ac:dyDescent="0.2">
      <c r="A473" s="5">
        <v>41176</v>
      </c>
      <c r="B473" s="4" t="s">
        <v>160</v>
      </c>
      <c r="C473" s="4" t="s">
        <v>160</v>
      </c>
      <c r="D473" s="4" t="s">
        <v>691</v>
      </c>
      <c r="E473" s="4" t="s">
        <v>521</v>
      </c>
      <c r="F473" s="4">
        <v>0</v>
      </c>
      <c r="G473" s="4">
        <v>1</v>
      </c>
      <c r="H473" s="4">
        <v>0</v>
      </c>
      <c r="I473" s="4">
        <v>0</v>
      </c>
      <c r="J473" s="4">
        <v>1</v>
      </c>
      <c r="K473" s="4" t="s">
        <v>460</v>
      </c>
      <c r="L473" s="4"/>
      <c r="M473" s="4"/>
    </row>
    <row r="474" spans="1:13" s="205" customFormat="1" x14ac:dyDescent="0.2">
      <c r="A474" s="204">
        <v>41178</v>
      </c>
      <c r="B474" s="101" t="s">
        <v>160</v>
      </c>
      <c r="C474" s="101" t="s">
        <v>57</v>
      </c>
      <c r="D474" s="101" t="s">
        <v>692</v>
      </c>
      <c r="E474" s="101" t="s">
        <v>693</v>
      </c>
      <c r="F474" s="101">
        <v>0</v>
      </c>
      <c r="G474" s="101">
        <v>2</v>
      </c>
      <c r="H474" s="101">
        <v>0</v>
      </c>
      <c r="I474" s="101">
        <v>0</v>
      </c>
      <c r="J474" s="101">
        <v>2</v>
      </c>
      <c r="K474" s="101" t="s">
        <v>259</v>
      </c>
      <c r="L474" s="101"/>
      <c r="M474" s="101"/>
    </row>
    <row r="475" spans="1:13" x14ac:dyDescent="0.2">
      <c r="A475" s="5">
        <v>41184</v>
      </c>
      <c r="B475" s="4" t="s">
        <v>160</v>
      </c>
      <c r="C475" s="4" t="s">
        <v>58</v>
      </c>
      <c r="D475" s="4" t="s">
        <v>472</v>
      </c>
      <c r="E475" s="4" t="s">
        <v>6</v>
      </c>
      <c r="F475" s="4">
        <v>3</v>
      </c>
      <c r="G475" s="4">
        <v>0</v>
      </c>
      <c r="H475" s="4">
        <v>0</v>
      </c>
      <c r="I475" s="4">
        <v>0</v>
      </c>
      <c r="J475" s="4">
        <v>3</v>
      </c>
      <c r="K475" s="4" t="s">
        <v>107</v>
      </c>
      <c r="L475" s="4"/>
      <c r="M475" s="4"/>
    </row>
    <row r="476" spans="1:13" x14ac:dyDescent="0.2">
      <c r="A476" s="5">
        <v>41199</v>
      </c>
      <c r="B476" s="4" t="s">
        <v>160</v>
      </c>
      <c r="C476" s="4" t="s">
        <v>160</v>
      </c>
      <c r="D476" s="4" t="s">
        <v>111</v>
      </c>
      <c r="E476" s="4" t="s">
        <v>225</v>
      </c>
      <c r="F476" s="4">
        <v>0</v>
      </c>
      <c r="G476" s="4">
        <v>0</v>
      </c>
      <c r="H476" s="4">
        <v>0</v>
      </c>
      <c r="I476" s="4">
        <v>0</v>
      </c>
      <c r="J476" s="4">
        <v>0</v>
      </c>
      <c r="K476" s="4" t="s">
        <v>260</v>
      </c>
      <c r="L476" s="4"/>
      <c r="M476" s="4"/>
    </row>
    <row r="477" spans="1:13" s="102" customFormat="1" x14ac:dyDescent="0.2">
      <c r="A477" s="204">
        <v>41199</v>
      </c>
      <c r="B477" s="101" t="s">
        <v>160</v>
      </c>
      <c r="C477" s="101" t="s">
        <v>160</v>
      </c>
      <c r="D477" s="101" t="s">
        <v>236</v>
      </c>
      <c r="E477" s="101" t="s">
        <v>225</v>
      </c>
      <c r="F477" s="101">
        <v>0</v>
      </c>
      <c r="G477" s="101">
        <v>0</v>
      </c>
      <c r="H477" s="101">
        <v>0</v>
      </c>
      <c r="I477" s="101">
        <v>0</v>
      </c>
      <c r="J477" s="101">
        <v>0</v>
      </c>
      <c r="K477" s="101" t="s">
        <v>108</v>
      </c>
      <c r="L477" s="101"/>
      <c r="M477" s="101"/>
    </row>
    <row r="478" spans="1:13" x14ac:dyDescent="0.2">
      <c r="A478" s="5">
        <v>41218</v>
      </c>
      <c r="B478" s="4" t="s">
        <v>160</v>
      </c>
      <c r="C478" s="4" t="s">
        <v>57</v>
      </c>
      <c r="D478" s="4" t="s">
        <v>358</v>
      </c>
      <c r="E478" s="4" t="s">
        <v>6</v>
      </c>
      <c r="F478" s="4">
        <v>0</v>
      </c>
      <c r="G478" s="4">
        <v>2</v>
      </c>
      <c r="H478" s="4">
        <v>0</v>
      </c>
      <c r="I478" s="4">
        <v>0</v>
      </c>
      <c r="J478" s="4">
        <v>2</v>
      </c>
      <c r="K478" s="4" t="s">
        <v>258</v>
      </c>
      <c r="L478" s="4"/>
      <c r="M478" s="4"/>
    </row>
    <row r="479" spans="1:13" x14ac:dyDescent="0.2">
      <c r="A479" s="5">
        <v>41223</v>
      </c>
      <c r="B479" s="4" t="s">
        <v>160</v>
      </c>
      <c r="C479" s="4" t="s">
        <v>63</v>
      </c>
      <c r="D479" s="4" t="s">
        <v>138</v>
      </c>
      <c r="E479" s="4" t="s">
        <v>6</v>
      </c>
      <c r="F479" s="4">
        <v>0</v>
      </c>
      <c r="G479" s="4">
        <v>1</v>
      </c>
      <c r="H479" s="4">
        <v>0</v>
      </c>
      <c r="I479" s="4">
        <v>0</v>
      </c>
      <c r="J479" s="4">
        <v>1</v>
      </c>
      <c r="K479" s="4" t="s">
        <v>258</v>
      </c>
      <c r="L479" s="4"/>
      <c r="M479" s="4"/>
    </row>
    <row r="480" spans="1:13" x14ac:dyDescent="0.2">
      <c r="A480" s="5">
        <v>41231</v>
      </c>
      <c r="B480" s="4" t="s">
        <v>160</v>
      </c>
      <c r="C480" s="4" t="s">
        <v>160</v>
      </c>
      <c r="D480" s="4" t="s">
        <v>365</v>
      </c>
      <c r="E480" s="4" t="s">
        <v>366</v>
      </c>
      <c r="F480" s="4">
        <v>0</v>
      </c>
      <c r="G480" s="4">
        <v>1</v>
      </c>
      <c r="H480" s="4">
        <v>0</v>
      </c>
      <c r="I480" s="4">
        <v>0</v>
      </c>
      <c r="J480" s="4">
        <v>1</v>
      </c>
      <c r="K480" s="4" t="s">
        <v>258</v>
      </c>
      <c r="L480" s="4"/>
      <c r="M480" s="4"/>
    </row>
    <row r="481" spans="1:13" x14ac:dyDescent="0.2">
      <c r="A481" s="5">
        <v>41237</v>
      </c>
      <c r="B481" s="4" t="s">
        <v>160</v>
      </c>
      <c r="C481" s="4" t="s">
        <v>160</v>
      </c>
      <c r="D481" s="4" t="s">
        <v>236</v>
      </c>
      <c r="E481" s="4" t="s">
        <v>6</v>
      </c>
      <c r="F481" s="4">
        <v>2</v>
      </c>
      <c r="G481" s="4">
        <v>0</v>
      </c>
      <c r="H481" s="4">
        <v>0</v>
      </c>
      <c r="I481" s="4">
        <v>0</v>
      </c>
      <c r="J481" s="4">
        <v>2</v>
      </c>
      <c r="K481" s="4" t="s">
        <v>108</v>
      </c>
      <c r="L481" s="4"/>
      <c r="M481" s="4"/>
    </row>
    <row r="482" spans="1:13" s="37" customFormat="1" ht="16" thickBot="1" x14ac:dyDescent="0.25">
      <c r="A482" s="27">
        <v>41243</v>
      </c>
      <c r="B482" s="28" t="s">
        <v>160</v>
      </c>
      <c r="C482" s="28" t="s">
        <v>57</v>
      </c>
      <c r="D482" s="28" t="s">
        <v>105</v>
      </c>
      <c r="E482" s="28" t="s">
        <v>224</v>
      </c>
      <c r="F482" s="28">
        <v>0</v>
      </c>
      <c r="G482" s="28">
        <v>1</v>
      </c>
      <c r="H482" s="28">
        <v>0</v>
      </c>
      <c r="I482" s="28">
        <v>0</v>
      </c>
      <c r="J482" s="28">
        <v>1</v>
      </c>
      <c r="K482" s="28" t="s">
        <v>259</v>
      </c>
      <c r="L482" s="28"/>
      <c r="M482" s="28"/>
    </row>
  </sheetData>
  <phoneticPr fontId="38" type="noConversion"/>
  <pageMargins left="0.7" right="0.7" top="0.75" bottom="0.75" header="0.3" footer="0.3"/>
  <ignoredErrors>
    <ignoredError sqref="P115:S115 P5:S5 P12:S12 P23:S23 P33:S33 P46:S46 P56:S56 P58:S58 P63:S63 P73:S73 R41 P41:Q41 S41 P53:S53 P89:S89 P81:S81 P99:S99 P96:S96 P92:S92 P101:S101 P105:S105 P109:S109 P111:S111 P113:S113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A134"/>
  <sheetViews>
    <sheetView workbookViewId="0">
      <selection activeCell="A2" sqref="A2"/>
    </sheetView>
  </sheetViews>
  <sheetFormatPr baseColWidth="10" defaultColWidth="8.83203125" defaultRowHeight="15" x14ac:dyDescent="0.2"/>
  <cols>
    <col min="1" max="1" width="21" bestFit="1" customWidth="1"/>
    <col min="2" max="2" width="10.5" bestFit="1" customWidth="1"/>
    <col min="3" max="3" width="10.33203125" bestFit="1" customWidth="1"/>
    <col min="9" max="9" width="8.1640625" bestFit="1" customWidth="1"/>
    <col min="10" max="10" width="12" bestFit="1" customWidth="1"/>
    <col min="11" max="11" width="9.5" bestFit="1" customWidth="1"/>
    <col min="12" max="12" width="11.5" bestFit="1" customWidth="1"/>
    <col min="13" max="13" width="11.6640625" bestFit="1" customWidth="1"/>
    <col min="14" max="14" width="12.1640625" bestFit="1" customWidth="1"/>
  </cols>
  <sheetData>
    <row r="2" spans="1:14" x14ac:dyDescent="0.2">
      <c r="A2" s="456" t="s">
        <v>1038</v>
      </c>
    </row>
    <row r="3" spans="1:14" x14ac:dyDescent="0.2">
      <c r="A3" s="441" t="s">
        <v>942</v>
      </c>
      <c r="B3" s="441"/>
      <c r="C3" s="441"/>
      <c r="D3" s="441"/>
      <c r="E3" s="441"/>
      <c r="F3" s="441"/>
      <c r="G3" s="441"/>
      <c r="H3" s="441"/>
      <c r="I3" s="441"/>
      <c r="J3" s="441"/>
      <c r="K3" s="441"/>
      <c r="L3" s="441"/>
      <c r="M3" s="441"/>
      <c r="N3" s="441"/>
    </row>
    <row r="4" spans="1:14" x14ac:dyDescent="0.2">
      <c r="A4" s="1"/>
      <c r="B4" s="1" t="s">
        <v>553</v>
      </c>
      <c r="C4" s="1" t="s">
        <v>242</v>
      </c>
      <c r="D4" s="1" t="s">
        <v>241</v>
      </c>
      <c r="E4" s="1" t="s">
        <v>240</v>
      </c>
      <c r="F4" s="1" t="s">
        <v>235</v>
      </c>
      <c r="G4" s="1" t="s">
        <v>246</v>
      </c>
      <c r="H4" s="1" t="s">
        <v>237</v>
      </c>
      <c r="I4" s="1" t="s">
        <v>238</v>
      </c>
      <c r="J4" s="1" t="s">
        <v>239</v>
      </c>
      <c r="K4" s="1" t="s">
        <v>243</v>
      </c>
      <c r="L4" s="1" t="s">
        <v>244</v>
      </c>
      <c r="M4" s="1" t="s">
        <v>245</v>
      </c>
      <c r="N4" s="21" t="s">
        <v>552</v>
      </c>
    </row>
    <row r="5" spans="1:14" s="11" customFormat="1" x14ac:dyDescent="0.2">
      <c r="A5" s="72" t="s">
        <v>159</v>
      </c>
      <c r="B5" s="69">
        <v>0</v>
      </c>
      <c r="C5" s="69">
        <v>2</v>
      </c>
      <c r="D5" s="69">
        <v>1</v>
      </c>
      <c r="E5" s="69">
        <v>2</v>
      </c>
      <c r="F5" s="69">
        <v>3</v>
      </c>
      <c r="G5" s="69">
        <v>0</v>
      </c>
      <c r="H5" s="69">
        <v>1</v>
      </c>
      <c r="I5" s="69">
        <v>1</v>
      </c>
      <c r="J5" s="69">
        <v>3</v>
      </c>
      <c r="K5" s="69">
        <v>2</v>
      </c>
      <c r="L5" s="69">
        <v>1</v>
      </c>
      <c r="M5" s="69">
        <v>2</v>
      </c>
      <c r="N5" s="73">
        <f t="shared" ref="N5:N19" si="0">SUM(B5:M5)</f>
        <v>18</v>
      </c>
    </row>
    <row r="6" spans="1:14" s="11" customFormat="1" x14ac:dyDescent="0.2">
      <c r="A6" s="72" t="s">
        <v>160</v>
      </c>
      <c r="B6" s="69">
        <v>0</v>
      </c>
      <c r="C6" s="69">
        <v>1</v>
      </c>
      <c r="D6" s="69">
        <v>0</v>
      </c>
      <c r="E6" s="69">
        <v>1</v>
      </c>
      <c r="F6" s="69">
        <v>3</v>
      </c>
      <c r="G6" s="69">
        <v>2</v>
      </c>
      <c r="H6" s="69">
        <v>3</v>
      </c>
      <c r="I6" s="69">
        <v>1</v>
      </c>
      <c r="J6" s="69">
        <v>6</v>
      </c>
      <c r="K6" s="69">
        <v>3</v>
      </c>
      <c r="L6" s="69">
        <v>5</v>
      </c>
      <c r="M6" s="69">
        <v>0</v>
      </c>
      <c r="N6" s="73">
        <f t="shared" si="0"/>
        <v>25</v>
      </c>
    </row>
    <row r="7" spans="1:14" s="11" customFormat="1" x14ac:dyDescent="0.2">
      <c r="A7" s="72" t="s">
        <v>137</v>
      </c>
      <c r="B7" s="69">
        <v>2</v>
      </c>
      <c r="C7" s="69">
        <v>14</v>
      </c>
      <c r="D7" s="69">
        <v>19</v>
      </c>
      <c r="E7" s="69">
        <v>19</v>
      </c>
      <c r="F7" s="69">
        <v>13</v>
      </c>
      <c r="G7" s="69">
        <v>9</v>
      </c>
      <c r="H7" s="69">
        <v>13</v>
      </c>
      <c r="I7" s="69">
        <v>15</v>
      </c>
      <c r="J7" s="69">
        <v>15</v>
      </c>
      <c r="K7" s="69">
        <v>16</v>
      </c>
      <c r="L7" s="69">
        <v>24</v>
      </c>
      <c r="M7" s="69">
        <v>11</v>
      </c>
      <c r="N7" s="73">
        <f t="shared" si="0"/>
        <v>170</v>
      </c>
    </row>
    <row r="8" spans="1:14" s="11" customFormat="1" x14ac:dyDescent="0.2">
      <c r="A8" s="72" t="s">
        <v>22</v>
      </c>
      <c r="B8" s="69">
        <v>0</v>
      </c>
      <c r="C8" s="69">
        <v>0</v>
      </c>
      <c r="D8" s="69">
        <v>0</v>
      </c>
      <c r="E8" s="69">
        <v>1</v>
      </c>
      <c r="F8" s="69">
        <v>0</v>
      </c>
      <c r="G8" s="69">
        <v>1</v>
      </c>
      <c r="H8" s="69">
        <v>1</v>
      </c>
      <c r="I8" s="69">
        <v>0</v>
      </c>
      <c r="J8" s="69">
        <v>0</v>
      </c>
      <c r="K8" s="69">
        <v>0</v>
      </c>
      <c r="L8" s="69">
        <v>1</v>
      </c>
      <c r="M8" s="69">
        <v>0</v>
      </c>
      <c r="N8" s="73">
        <f t="shared" si="0"/>
        <v>4</v>
      </c>
    </row>
    <row r="9" spans="1:14" s="11" customFormat="1" x14ac:dyDescent="0.2">
      <c r="A9" s="72" t="s">
        <v>157</v>
      </c>
      <c r="B9" s="69">
        <v>0</v>
      </c>
      <c r="C9" s="69">
        <v>1</v>
      </c>
      <c r="D9" s="69">
        <v>2</v>
      </c>
      <c r="E9" s="69">
        <v>2</v>
      </c>
      <c r="F9" s="69">
        <v>0</v>
      </c>
      <c r="G9" s="69">
        <v>4</v>
      </c>
      <c r="H9" s="69">
        <v>0</v>
      </c>
      <c r="I9" s="69">
        <v>2</v>
      </c>
      <c r="J9" s="69">
        <v>2</v>
      </c>
      <c r="K9" s="69">
        <v>1</v>
      </c>
      <c r="L9" s="69">
        <v>0</v>
      </c>
      <c r="M9" s="69">
        <v>1</v>
      </c>
      <c r="N9" s="73">
        <f t="shared" si="0"/>
        <v>15</v>
      </c>
    </row>
    <row r="10" spans="1:14" s="11" customFormat="1" x14ac:dyDescent="0.2">
      <c r="A10" s="72" t="s">
        <v>227</v>
      </c>
      <c r="B10" s="69">
        <v>0</v>
      </c>
      <c r="C10" s="69">
        <v>0</v>
      </c>
      <c r="D10" s="69">
        <v>0</v>
      </c>
      <c r="E10" s="69">
        <v>0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69">
        <v>1</v>
      </c>
      <c r="L10" s="69">
        <v>0</v>
      </c>
      <c r="M10" s="69">
        <v>0</v>
      </c>
      <c r="N10" s="73">
        <f t="shared" si="0"/>
        <v>1</v>
      </c>
    </row>
    <row r="11" spans="1:14" s="11" customFormat="1" x14ac:dyDescent="0.2">
      <c r="A11" s="72" t="s">
        <v>136</v>
      </c>
      <c r="B11" s="69">
        <v>1</v>
      </c>
      <c r="C11" s="69">
        <v>5</v>
      </c>
      <c r="D11" s="69">
        <v>1</v>
      </c>
      <c r="E11" s="69">
        <v>7</v>
      </c>
      <c r="F11" s="69">
        <v>3</v>
      </c>
      <c r="G11" s="69">
        <v>4</v>
      </c>
      <c r="H11" s="69">
        <v>3</v>
      </c>
      <c r="I11" s="69">
        <v>2</v>
      </c>
      <c r="J11" s="69">
        <v>4</v>
      </c>
      <c r="K11" s="69">
        <v>4</v>
      </c>
      <c r="L11" s="69">
        <v>2</v>
      </c>
      <c r="M11" s="69">
        <v>2</v>
      </c>
      <c r="N11" s="73">
        <f t="shared" si="0"/>
        <v>38</v>
      </c>
    </row>
    <row r="12" spans="1:14" s="11" customFormat="1" x14ac:dyDescent="0.2">
      <c r="A12" s="72" t="s">
        <v>135</v>
      </c>
      <c r="B12" s="69">
        <v>3</v>
      </c>
      <c r="C12" s="69">
        <v>7</v>
      </c>
      <c r="D12" s="69">
        <v>11</v>
      </c>
      <c r="E12" s="69">
        <v>10</v>
      </c>
      <c r="F12" s="69">
        <v>8</v>
      </c>
      <c r="G12" s="69">
        <v>5</v>
      </c>
      <c r="H12" s="69">
        <v>7</v>
      </c>
      <c r="I12" s="69">
        <v>1</v>
      </c>
      <c r="J12" s="69">
        <v>2</v>
      </c>
      <c r="K12" s="69">
        <v>2</v>
      </c>
      <c r="L12" s="69">
        <v>5</v>
      </c>
      <c r="M12" s="69">
        <v>10</v>
      </c>
      <c r="N12" s="73">
        <f t="shared" si="0"/>
        <v>71</v>
      </c>
    </row>
    <row r="13" spans="1:14" s="11" customFormat="1" x14ac:dyDescent="0.2">
      <c r="A13" s="72" t="s">
        <v>143</v>
      </c>
      <c r="B13" s="69">
        <v>0</v>
      </c>
      <c r="C13" s="69">
        <v>2</v>
      </c>
      <c r="D13" s="69">
        <v>0</v>
      </c>
      <c r="E13" s="69">
        <v>2</v>
      </c>
      <c r="F13" s="69">
        <v>0</v>
      </c>
      <c r="G13" s="69">
        <v>0</v>
      </c>
      <c r="H13" s="69">
        <v>2</v>
      </c>
      <c r="I13" s="69">
        <v>2</v>
      </c>
      <c r="J13" s="69">
        <v>0</v>
      </c>
      <c r="K13" s="69">
        <v>0</v>
      </c>
      <c r="L13" s="69">
        <v>0</v>
      </c>
      <c r="M13" s="69">
        <v>0</v>
      </c>
      <c r="N13" s="73">
        <f t="shared" si="0"/>
        <v>8</v>
      </c>
    </row>
    <row r="14" spans="1:14" s="11" customFormat="1" x14ac:dyDescent="0.2">
      <c r="A14" s="72" t="s">
        <v>27</v>
      </c>
      <c r="B14" s="69">
        <v>0</v>
      </c>
      <c r="C14" s="69">
        <v>0</v>
      </c>
      <c r="D14" s="69">
        <v>0</v>
      </c>
      <c r="E14" s="69">
        <v>1</v>
      </c>
      <c r="F14" s="69">
        <v>0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  <c r="N14" s="73">
        <f t="shared" si="0"/>
        <v>1</v>
      </c>
    </row>
    <row r="15" spans="1:14" s="11" customFormat="1" x14ac:dyDescent="0.2">
      <c r="A15" s="72" t="s">
        <v>151</v>
      </c>
      <c r="B15" s="69">
        <v>0</v>
      </c>
      <c r="C15" s="69">
        <v>2</v>
      </c>
      <c r="D15" s="69">
        <v>0</v>
      </c>
      <c r="E15" s="69">
        <v>0</v>
      </c>
      <c r="F15" s="69">
        <v>0</v>
      </c>
      <c r="G15" s="69">
        <v>0</v>
      </c>
      <c r="H15" s="69">
        <v>0</v>
      </c>
      <c r="I15" s="69">
        <v>0</v>
      </c>
      <c r="J15" s="69">
        <v>1</v>
      </c>
      <c r="K15" s="69">
        <v>1</v>
      </c>
      <c r="L15" s="69">
        <v>0</v>
      </c>
      <c r="M15" s="69">
        <v>0</v>
      </c>
      <c r="N15" s="73">
        <f t="shared" si="0"/>
        <v>4</v>
      </c>
    </row>
    <row r="16" spans="1:14" s="11" customFormat="1" x14ac:dyDescent="0.2">
      <c r="A16" s="72" t="s">
        <v>158</v>
      </c>
      <c r="B16" s="69">
        <v>0</v>
      </c>
      <c r="C16" s="69">
        <v>1</v>
      </c>
      <c r="D16" s="69">
        <v>2</v>
      </c>
      <c r="E16" s="69">
        <v>2</v>
      </c>
      <c r="F16" s="69">
        <v>0</v>
      </c>
      <c r="G16" s="69">
        <v>1</v>
      </c>
      <c r="H16" s="69">
        <v>2</v>
      </c>
      <c r="I16" s="69">
        <v>0</v>
      </c>
      <c r="J16" s="69">
        <v>0</v>
      </c>
      <c r="K16" s="69">
        <v>0</v>
      </c>
      <c r="L16" s="69">
        <v>1</v>
      </c>
      <c r="M16" s="69">
        <v>0</v>
      </c>
      <c r="N16" s="73">
        <f t="shared" si="0"/>
        <v>9</v>
      </c>
    </row>
    <row r="17" spans="1:53" s="11" customFormat="1" x14ac:dyDescent="0.2">
      <c r="A17" s="72" t="s">
        <v>44</v>
      </c>
      <c r="B17" s="69">
        <v>0</v>
      </c>
      <c r="C17" s="69">
        <v>0</v>
      </c>
      <c r="D17" s="69">
        <v>1</v>
      </c>
      <c r="E17" s="69">
        <v>0</v>
      </c>
      <c r="F17" s="69">
        <v>0</v>
      </c>
      <c r="G17" s="69">
        <v>0</v>
      </c>
      <c r="H17" s="69">
        <v>2</v>
      </c>
      <c r="I17" s="69">
        <v>2</v>
      </c>
      <c r="J17" s="69">
        <v>1</v>
      </c>
      <c r="K17" s="69">
        <v>0</v>
      </c>
      <c r="L17" s="69">
        <v>1</v>
      </c>
      <c r="M17" s="69">
        <v>0</v>
      </c>
      <c r="N17" s="73">
        <f t="shared" si="0"/>
        <v>7</v>
      </c>
    </row>
    <row r="18" spans="1:53" s="11" customFormat="1" x14ac:dyDescent="0.2">
      <c r="A18" s="72" t="s">
        <v>24</v>
      </c>
      <c r="B18" s="69">
        <v>0</v>
      </c>
      <c r="C18" s="69">
        <v>0</v>
      </c>
      <c r="D18" s="69">
        <v>0</v>
      </c>
      <c r="E18" s="69">
        <v>1</v>
      </c>
      <c r="F18" s="69">
        <v>1</v>
      </c>
      <c r="G18" s="69">
        <v>1</v>
      </c>
      <c r="H18" s="69">
        <v>0</v>
      </c>
      <c r="I18" s="69">
        <v>0</v>
      </c>
      <c r="J18" s="69">
        <v>0</v>
      </c>
      <c r="K18" s="69">
        <v>2</v>
      </c>
      <c r="L18" s="69">
        <v>0</v>
      </c>
      <c r="M18" s="69">
        <v>0</v>
      </c>
      <c r="N18" s="73">
        <f t="shared" si="0"/>
        <v>5</v>
      </c>
    </row>
    <row r="19" spans="1:53" s="11" customFormat="1" x14ac:dyDescent="0.2">
      <c r="A19" s="72" t="s">
        <v>144</v>
      </c>
      <c r="B19" s="69">
        <v>0</v>
      </c>
      <c r="C19" s="69">
        <v>5</v>
      </c>
      <c r="D19" s="69">
        <v>4</v>
      </c>
      <c r="E19" s="69">
        <v>7</v>
      </c>
      <c r="F19" s="69">
        <v>5</v>
      </c>
      <c r="G19" s="69">
        <v>4</v>
      </c>
      <c r="H19" s="69">
        <v>5</v>
      </c>
      <c r="I19" s="69">
        <v>10</v>
      </c>
      <c r="J19" s="69">
        <v>5</v>
      </c>
      <c r="K19" s="69">
        <v>8</v>
      </c>
      <c r="L19" s="69">
        <v>4</v>
      </c>
      <c r="M19" s="69">
        <v>4</v>
      </c>
      <c r="N19" s="73">
        <f t="shared" si="0"/>
        <v>61</v>
      </c>
    </row>
    <row r="20" spans="1:53" s="11" customFormat="1" x14ac:dyDescent="0.2">
      <c r="A20" s="76" t="s">
        <v>139</v>
      </c>
      <c r="B20" s="73">
        <f t="shared" ref="B20:N20" si="1">SUM(B5:B19)</f>
        <v>6</v>
      </c>
      <c r="C20" s="73">
        <f t="shared" si="1"/>
        <v>40</v>
      </c>
      <c r="D20" s="73">
        <f t="shared" si="1"/>
        <v>41</v>
      </c>
      <c r="E20" s="73">
        <f t="shared" si="1"/>
        <v>55</v>
      </c>
      <c r="F20" s="73">
        <f t="shared" si="1"/>
        <v>36</v>
      </c>
      <c r="G20" s="73">
        <f t="shared" si="1"/>
        <v>31</v>
      </c>
      <c r="H20" s="73">
        <f t="shared" si="1"/>
        <v>39</v>
      </c>
      <c r="I20" s="73">
        <f t="shared" si="1"/>
        <v>36</v>
      </c>
      <c r="J20" s="73">
        <f t="shared" si="1"/>
        <v>39</v>
      </c>
      <c r="K20" s="73">
        <f t="shared" si="1"/>
        <v>40</v>
      </c>
      <c r="L20" s="73">
        <f t="shared" si="1"/>
        <v>44</v>
      </c>
      <c r="M20" s="73">
        <f t="shared" si="1"/>
        <v>30</v>
      </c>
      <c r="N20" s="76">
        <f t="shared" si="1"/>
        <v>437</v>
      </c>
    </row>
    <row r="21" spans="1:53" s="11" customFormat="1" x14ac:dyDescent="0.2">
      <c r="A21" s="76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</row>
    <row r="22" spans="1:53" x14ac:dyDescent="0.2">
      <c r="A22" s="21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spans="1:53" x14ac:dyDescent="0.2">
      <c r="A23" s="21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</row>
    <row r="24" spans="1:53" x14ac:dyDescent="0.2">
      <c r="A24" s="21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6" spans="1:53" x14ac:dyDescent="0.2">
      <c r="A26" s="454" t="s">
        <v>934</v>
      </c>
      <c r="B26" s="454"/>
      <c r="C26" s="454"/>
      <c r="D26" s="454"/>
      <c r="E26" s="454"/>
      <c r="F26" s="454"/>
      <c r="G26" s="454"/>
      <c r="H26" s="454"/>
      <c r="I26" s="454"/>
      <c r="J26" s="454"/>
      <c r="K26" s="454"/>
      <c r="L26" s="454"/>
      <c r="M26" s="454"/>
      <c r="N26" s="454"/>
      <c r="O26" s="454"/>
      <c r="P26" s="454"/>
      <c r="Q26" s="454"/>
      <c r="R26" s="454"/>
      <c r="S26" s="454"/>
      <c r="T26" s="454"/>
      <c r="U26" s="454"/>
      <c r="V26" s="454"/>
      <c r="W26" s="454"/>
      <c r="X26" s="454"/>
      <c r="Y26" s="454"/>
      <c r="Z26" s="454"/>
      <c r="AA26" s="454"/>
      <c r="AB26" s="454"/>
      <c r="AC26" s="454"/>
      <c r="AD26" s="454"/>
      <c r="AE26" s="454"/>
      <c r="AF26" s="454"/>
      <c r="AG26" s="454"/>
      <c r="AH26" s="454"/>
      <c r="AI26" s="454"/>
      <c r="AJ26" s="454"/>
      <c r="AK26" s="454"/>
      <c r="AL26" s="454"/>
      <c r="AM26" s="454"/>
      <c r="AN26" s="454"/>
      <c r="AO26" s="454"/>
      <c r="AP26" s="454"/>
      <c r="AQ26" s="454"/>
      <c r="AR26" s="454"/>
      <c r="AS26" s="454"/>
      <c r="AT26" s="454"/>
      <c r="AU26" s="454"/>
      <c r="AV26" s="454"/>
      <c r="AW26" s="454"/>
      <c r="AX26" s="454"/>
      <c r="AY26" s="454"/>
      <c r="AZ26" s="454"/>
      <c r="BA26" s="454"/>
    </row>
    <row r="27" spans="1:53" s="40" customFormat="1" x14ac:dyDescent="0.2">
      <c r="A27" s="21"/>
      <c r="B27" s="441" t="s">
        <v>732</v>
      </c>
      <c r="C27" s="441"/>
      <c r="D27" s="441"/>
      <c r="E27" s="441"/>
      <c r="F27" s="441" t="s">
        <v>242</v>
      </c>
      <c r="G27" s="441"/>
      <c r="H27" s="441"/>
      <c r="I27" s="441"/>
      <c r="J27" s="441" t="s">
        <v>241</v>
      </c>
      <c r="K27" s="441"/>
      <c r="L27" s="441"/>
      <c r="M27" s="441"/>
      <c r="N27" s="441" t="s">
        <v>240</v>
      </c>
      <c r="O27" s="441"/>
      <c r="P27" s="441"/>
      <c r="Q27" s="441"/>
      <c r="R27" s="441" t="s">
        <v>235</v>
      </c>
      <c r="S27" s="441"/>
      <c r="T27" s="441"/>
      <c r="U27" s="441"/>
      <c r="V27" s="441" t="s">
        <v>246</v>
      </c>
      <c r="W27" s="441"/>
      <c r="X27" s="441"/>
      <c r="Y27" s="441"/>
      <c r="Z27" s="441" t="s">
        <v>237</v>
      </c>
      <c r="AA27" s="441"/>
      <c r="AB27" s="441"/>
      <c r="AC27" s="441"/>
      <c r="AD27" s="441" t="s">
        <v>238</v>
      </c>
      <c r="AE27" s="441"/>
      <c r="AF27" s="441"/>
      <c r="AG27" s="441"/>
      <c r="AH27" s="441" t="s">
        <v>239</v>
      </c>
      <c r="AI27" s="441"/>
      <c r="AJ27" s="441"/>
      <c r="AK27" s="441"/>
      <c r="AL27" s="441" t="s">
        <v>243</v>
      </c>
      <c r="AM27" s="441"/>
      <c r="AN27" s="441"/>
      <c r="AO27" s="441"/>
      <c r="AP27" s="441" t="s">
        <v>244</v>
      </c>
      <c r="AQ27" s="441"/>
      <c r="AR27" s="441"/>
      <c r="AS27" s="441"/>
      <c r="AT27" s="441" t="s">
        <v>245</v>
      </c>
      <c r="AU27" s="441"/>
      <c r="AV27" s="441"/>
      <c r="AW27" s="441"/>
      <c r="AX27" s="441" t="s">
        <v>559</v>
      </c>
      <c r="AY27" s="441"/>
      <c r="AZ27" s="441"/>
      <c r="BA27" s="441"/>
    </row>
    <row r="28" spans="1:53" s="26" customFormat="1" x14ac:dyDescent="0.2">
      <c r="A28" s="21"/>
      <c r="B28" s="1" t="s">
        <v>198</v>
      </c>
      <c r="C28" s="1" t="s">
        <v>554</v>
      </c>
      <c r="D28" s="1" t="s">
        <v>470</v>
      </c>
      <c r="E28" s="52" t="s">
        <v>139</v>
      </c>
      <c r="F28" s="1" t="s">
        <v>198</v>
      </c>
      <c r="G28" s="1" t="s">
        <v>554</v>
      </c>
      <c r="H28" s="1" t="s">
        <v>470</v>
      </c>
      <c r="I28" s="52" t="s">
        <v>139</v>
      </c>
      <c r="J28" s="1" t="s">
        <v>198</v>
      </c>
      <c r="K28" s="1" t="s">
        <v>554</v>
      </c>
      <c r="L28" s="1" t="s">
        <v>470</v>
      </c>
      <c r="M28" s="52" t="s">
        <v>139</v>
      </c>
      <c r="N28" s="1" t="s">
        <v>198</v>
      </c>
      <c r="O28" s="1" t="s">
        <v>554</v>
      </c>
      <c r="P28" s="1" t="s">
        <v>470</v>
      </c>
      <c r="Q28" s="52" t="s">
        <v>139</v>
      </c>
      <c r="R28" s="1" t="s">
        <v>198</v>
      </c>
      <c r="S28" s="1" t="s">
        <v>554</v>
      </c>
      <c r="T28" s="1" t="s">
        <v>470</v>
      </c>
      <c r="U28" s="52" t="s">
        <v>139</v>
      </c>
      <c r="V28" s="1" t="s">
        <v>198</v>
      </c>
      <c r="W28" s="1" t="s">
        <v>554</v>
      </c>
      <c r="X28" s="1" t="s">
        <v>470</v>
      </c>
      <c r="Y28" s="52" t="s">
        <v>139</v>
      </c>
      <c r="Z28" s="1" t="s">
        <v>198</v>
      </c>
      <c r="AA28" s="1" t="s">
        <v>554</v>
      </c>
      <c r="AB28" s="1" t="s">
        <v>470</v>
      </c>
      <c r="AC28" s="52" t="s">
        <v>139</v>
      </c>
      <c r="AD28" s="1" t="s">
        <v>198</v>
      </c>
      <c r="AE28" s="1" t="s">
        <v>554</v>
      </c>
      <c r="AF28" s="1" t="s">
        <v>470</v>
      </c>
      <c r="AG28" s="52" t="s">
        <v>139</v>
      </c>
      <c r="AH28" s="1" t="s">
        <v>198</v>
      </c>
      <c r="AI28" s="1" t="s">
        <v>554</v>
      </c>
      <c r="AJ28" s="1" t="s">
        <v>470</v>
      </c>
      <c r="AK28" s="52" t="s">
        <v>139</v>
      </c>
      <c r="AL28" s="1" t="s">
        <v>198</v>
      </c>
      <c r="AM28" s="1" t="s">
        <v>554</v>
      </c>
      <c r="AN28" s="1" t="s">
        <v>470</v>
      </c>
      <c r="AO28" s="52" t="s">
        <v>139</v>
      </c>
      <c r="AP28" s="1" t="s">
        <v>198</v>
      </c>
      <c r="AQ28" s="1" t="s">
        <v>554</v>
      </c>
      <c r="AR28" s="1" t="s">
        <v>470</v>
      </c>
      <c r="AS28" s="52" t="s">
        <v>139</v>
      </c>
      <c r="AT28" s="1" t="s">
        <v>198</v>
      </c>
      <c r="AU28" s="1" t="s">
        <v>554</v>
      </c>
      <c r="AV28" s="1" t="s">
        <v>470</v>
      </c>
      <c r="AW28" s="52" t="s">
        <v>139</v>
      </c>
      <c r="AX28" s="1" t="s">
        <v>198</v>
      </c>
      <c r="AY28" s="1" t="s">
        <v>554</v>
      </c>
      <c r="AZ28" s="1" t="s">
        <v>470</v>
      </c>
      <c r="BA28" s="52" t="s">
        <v>139</v>
      </c>
    </row>
    <row r="29" spans="1:53" s="11" customFormat="1" x14ac:dyDescent="0.2">
      <c r="A29" s="76" t="s">
        <v>159</v>
      </c>
      <c r="B29" s="69">
        <v>0</v>
      </c>
      <c r="C29" s="69">
        <v>0</v>
      </c>
      <c r="D29" s="69">
        <v>0</v>
      </c>
      <c r="E29" s="70">
        <v>0</v>
      </c>
      <c r="F29" s="69">
        <v>0</v>
      </c>
      <c r="G29" s="69">
        <v>4</v>
      </c>
      <c r="H29" s="69">
        <v>0</v>
      </c>
      <c r="I29" s="70">
        <v>4</v>
      </c>
      <c r="J29" s="69">
        <v>3</v>
      </c>
      <c r="K29" s="69">
        <v>2</v>
      </c>
      <c r="L29" s="69">
        <v>0</v>
      </c>
      <c r="M29" s="70">
        <v>5</v>
      </c>
      <c r="N29" s="69">
        <v>0</v>
      </c>
      <c r="O29" s="69">
        <v>3</v>
      </c>
      <c r="P29" s="69">
        <v>0</v>
      </c>
      <c r="Q29" s="70">
        <v>3</v>
      </c>
      <c r="R29" s="69">
        <v>10</v>
      </c>
      <c r="S29" s="69">
        <v>2</v>
      </c>
      <c r="T29" s="69">
        <v>2</v>
      </c>
      <c r="U29" s="70">
        <v>14</v>
      </c>
      <c r="V29" s="69">
        <v>0</v>
      </c>
      <c r="W29" s="69">
        <v>0</v>
      </c>
      <c r="X29" s="69">
        <v>0</v>
      </c>
      <c r="Y29" s="70">
        <v>0</v>
      </c>
      <c r="Z29" s="69">
        <v>6</v>
      </c>
      <c r="AA29" s="69">
        <v>2</v>
      </c>
      <c r="AB29" s="69">
        <v>0</v>
      </c>
      <c r="AC29" s="70">
        <v>8</v>
      </c>
      <c r="AD29" s="69">
        <v>2</v>
      </c>
      <c r="AE29" s="69">
        <v>0</v>
      </c>
      <c r="AF29" s="69">
        <v>0</v>
      </c>
      <c r="AG29" s="70">
        <v>2</v>
      </c>
      <c r="AH29" s="69">
        <v>4</v>
      </c>
      <c r="AI29" s="69">
        <v>1</v>
      </c>
      <c r="AJ29" s="69">
        <v>0</v>
      </c>
      <c r="AK29" s="70">
        <v>5</v>
      </c>
      <c r="AL29" s="69">
        <v>34</v>
      </c>
      <c r="AM29" s="69">
        <v>0</v>
      </c>
      <c r="AN29" s="69">
        <v>0</v>
      </c>
      <c r="AO29" s="70">
        <v>34</v>
      </c>
      <c r="AP29" s="69">
        <v>2</v>
      </c>
      <c r="AQ29" s="69">
        <v>0</v>
      </c>
      <c r="AR29" s="69">
        <v>0</v>
      </c>
      <c r="AS29" s="70">
        <v>2</v>
      </c>
      <c r="AT29" s="69">
        <v>0</v>
      </c>
      <c r="AU29" s="71">
        <v>0</v>
      </c>
      <c r="AV29" s="57">
        <v>20</v>
      </c>
      <c r="AW29" s="379">
        <v>20</v>
      </c>
      <c r="AX29" s="69">
        <f t="shared" ref="AX29:AX44" si="2">SUM(B29,F29,J29,N29,R29,V29,Z29,AD29,AH29,AL29,AP29,AT29)</f>
        <v>61</v>
      </c>
      <c r="AY29" s="69">
        <f t="shared" ref="AY29:AY44" si="3">SUM(C29,G29,K29,O29,S29,W29,AA29,AE29,AI29,AM29,AQ29,AU29)</f>
        <v>14</v>
      </c>
      <c r="AZ29" s="69">
        <f t="shared" ref="AZ29:AZ44" si="4">SUM(D29,H29,L29,P29,T29,X29,AB29,AF29,AJ29,AN29,AR29,AV29)</f>
        <v>22</v>
      </c>
      <c r="BA29" s="341">
        <f t="shared" ref="BA29:BA44" si="5">SUM(E29,I29,M29,Q29,U29,Y29,AC29,AG29,AK29,AO29,AS29,AW29)</f>
        <v>97</v>
      </c>
    </row>
    <row r="30" spans="1:53" s="11" customFormat="1" x14ac:dyDescent="0.2">
      <c r="A30" s="76" t="s">
        <v>160</v>
      </c>
      <c r="B30" s="69">
        <v>0</v>
      </c>
      <c r="C30" s="69">
        <v>0</v>
      </c>
      <c r="D30" s="69">
        <v>0</v>
      </c>
      <c r="E30" s="70">
        <v>0</v>
      </c>
      <c r="F30" s="69">
        <v>0</v>
      </c>
      <c r="G30" s="69">
        <v>3</v>
      </c>
      <c r="H30" s="69">
        <v>0</v>
      </c>
      <c r="I30" s="70">
        <v>3</v>
      </c>
      <c r="J30" s="69">
        <v>0</v>
      </c>
      <c r="K30" s="69">
        <v>0</v>
      </c>
      <c r="L30" s="69">
        <v>0</v>
      </c>
      <c r="M30" s="70">
        <v>0</v>
      </c>
      <c r="N30" s="69">
        <v>0</v>
      </c>
      <c r="O30" s="69">
        <v>0</v>
      </c>
      <c r="P30" s="69">
        <v>2</v>
      </c>
      <c r="Q30" s="70">
        <v>2</v>
      </c>
      <c r="R30" s="69">
        <v>1</v>
      </c>
      <c r="S30" s="69">
        <v>2</v>
      </c>
      <c r="T30" s="69">
        <v>1</v>
      </c>
      <c r="U30" s="70">
        <v>4</v>
      </c>
      <c r="V30" s="69">
        <v>15</v>
      </c>
      <c r="W30" s="69">
        <v>0</v>
      </c>
      <c r="X30" s="69">
        <v>1</v>
      </c>
      <c r="Y30" s="70">
        <v>16</v>
      </c>
      <c r="Z30" s="69">
        <v>1</v>
      </c>
      <c r="AA30" s="69">
        <v>3</v>
      </c>
      <c r="AB30" s="69">
        <v>0</v>
      </c>
      <c r="AC30" s="70">
        <v>4</v>
      </c>
      <c r="AD30" s="69">
        <v>0</v>
      </c>
      <c r="AE30" s="69">
        <v>2</v>
      </c>
      <c r="AF30" s="69">
        <v>0</v>
      </c>
      <c r="AG30" s="70">
        <v>2</v>
      </c>
      <c r="AH30" s="69">
        <v>13</v>
      </c>
      <c r="AI30" s="69">
        <v>6</v>
      </c>
      <c r="AJ30" s="69">
        <v>1</v>
      </c>
      <c r="AK30" s="70">
        <v>20</v>
      </c>
      <c r="AL30" s="69">
        <v>3</v>
      </c>
      <c r="AM30" s="69">
        <v>0</v>
      </c>
      <c r="AN30" s="69">
        <v>0</v>
      </c>
      <c r="AO30" s="70">
        <v>3</v>
      </c>
      <c r="AP30" s="69">
        <v>2</v>
      </c>
      <c r="AQ30" s="69">
        <v>5</v>
      </c>
      <c r="AR30" s="69">
        <v>0</v>
      </c>
      <c r="AS30" s="70">
        <v>7</v>
      </c>
      <c r="AT30" s="69">
        <v>0</v>
      </c>
      <c r="AU30" s="69">
        <v>0</v>
      </c>
      <c r="AV30" s="69">
        <v>0</v>
      </c>
      <c r="AW30" s="70">
        <v>0</v>
      </c>
      <c r="AX30" s="69">
        <f t="shared" si="2"/>
        <v>35</v>
      </c>
      <c r="AY30" s="69">
        <f t="shared" si="3"/>
        <v>21</v>
      </c>
      <c r="AZ30" s="69">
        <f t="shared" si="4"/>
        <v>5</v>
      </c>
      <c r="BA30" s="341">
        <f t="shared" si="5"/>
        <v>61</v>
      </c>
    </row>
    <row r="31" spans="1:53" s="69" customFormat="1" ht="14" x14ac:dyDescent="0.2">
      <c r="A31" s="76" t="s">
        <v>137</v>
      </c>
      <c r="B31" s="69">
        <v>2</v>
      </c>
      <c r="C31" s="69">
        <v>3</v>
      </c>
      <c r="D31" s="69">
        <v>0</v>
      </c>
      <c r="E31" s="70">
        <v>5</v>
      </c>
      <c r="F31" s="69">
        <v>15</v>
      </c>
      <c r="G31" s="69">
        <v>5</v>
      </c>
      <c r="H31" s="69">
        <v>8</v>
      </c>
      <c r="I31" s="70">
        <v>28</v>
      </c>
      <c r="J31" s="69">
        <v>26</v>
      </c>
      <c r="K31" s="69">
        <v>8</v>
      </c>
      <c r="L31" s="69">
        <v>9</v>
      </c>
      <c r="M31" s="70">
        <v>43</v>
      </c>
      <c r="N31" s="69">
        <v>29</v>
      </c>
      <c r="O31" s="69">
        <v>11</v>
      </c>
      <c r="P31" s="69">
        <v>14</v>
      </c>
      <c r="Q31" s="70">
        <v>54</v>
      </c>
      <c r="R31" s="69">
        <v>21</v>
      </c>
      <c r="S31" s="69">
        <v>8</v>
      </c>
      <c r="T31" s="69">
        <v>4</v>
      </c>
      <c r="U31" s="70">
        <v>33</v>
      </c>
      <c r="V31" s="69">
        <v>8</v>
      </c>
      <c r="W31" s="69">
        <v>10</v>
      </c>
      <c r="X31" s="69">
        <v>17</v>
      </c>
      <c r="Y31" s="70">
        <v>35</v>
      </c>
      <c r="Z31" s="69">
        <v>35</v>
      </c>
      <c r="AA31" s="69">
        <v>4</v>
      </c>
      <c r="AB31" s="69">
        <v>1</v>
      </c>
      <c r="AC31" s="70">
        <v>40</v>
      </c>
      <c r="AD31" s="69">
        <v>12</v>
      </c>
      <c r="AE31" s="69">
        <v>3</v>
      </c>
      <c r="AF31" s="69">
        <v>30</v>
      </c>
      <c r="AG31" s="70">
        <v>45</v>
      </c>
      <c r="AH31" s="69">
        <v>14</v>
      </c>
      <c r="AI31" s="69">
        <v>4</v>
      </c>
      <c r="AJ31" s="69">
        <v>22</v>
      </c>
      <c r="AK31" s="70">
        <v>40</v>
      </c>
      <c r="AL31" s="69">
        <v>37</v>
      </c>
      <c r="AM31" s="69">
        <v>11</v>
      </c>
      <c r="AN31" s="69">
        <v>24</v>
      </c>
      <c r="AO31" s="70">
        <v>72</v>
      </c>
      <c r="AP31" s="69">
        <v>29</v>
      </c>
      <c r="AQ31" s="69">
        <v>18</v>
      </c>
      <c r="AR31" s="69">
        <v>1</v>
      </c>
      <c r="AS31" s="70">
        <v>48</v>
      </c>
      <c r="AT31" s="69">
        <v>57</v>
      </c>
      <c r="AU31" s="71">
        <v>4</v>
      </c>
      <c r="AV31" s="57">
        <v>0</v>
      </c>
      <c r="AW31" s="70">
        <v>61</v>
      </c>
      <c r="AX31" s="69">
        <f t="shared" si="2"/>
        <v>285</v>
      </c>
      <c r="AY31" s="69">
        <f t="shared" si="3"/>
        <v>89</v>
      </c>
      <c r="AZ31" s="69">
        <f t="shared" si="4"/>
        <v>130</v>
      </c>
      <c r="BA31" s="341">
        <f t="shared" si="5"/>
        <v>504</v>
      </c>
    </row>
    <row r="32" spans="1:53" s="11" customFormat="1" x14ac:dyDescent="0.2">
      <c r="A32" s="76" t="s">
        <v>22</v>
      </c>
      <c r="B32" s="69">
        <v>0</v>
      </c>
      <c r="C32" s="69">
        <v>0</v>
      </c>
      <c r="D32" s="69">
        <v>0</v>
      </c>
      <c r="E32" s="70">
        <v>0</v>
      </c>
      <c r="F32" s="69">
        <v>0</v>
      </c>
      <c r="G32" s="69">
        <v>0</v>
      </c>
      <c r="H32" s="69">
        <v>0</v>
      </c>
      <c r="I32" s="70">
        <v>0</v>
      </c>
      <c r="J32" s="69">
        <v>0</v>
      </c>
      <c r="K32" s="69">
        <v>0</v>
      </c>
      <c r="L32" s="69">
        <v>0</v>
      </c>
      <c r="M32" s="70">
        <v>0</v>
      </c>
      <c r="N32" s="69">
        <v>2</v>
      </c>
      <c r="O32" s="69">
        <v>2</v>
      </c>
      <c r="P32" s="69">
        <v>1</v>
      </c>
      <c r="Q32" s="70">
        <v>5</v>
      </c>
      <c r="R32" s="69">
        <v>0</v>
      </c>
      <c r="S32" s="69">
        <v>0</v>
      </c>
      <c r="T32" s="69">
        <v>0</v>
      </c>
      <c r="U32" s="70">
        <v>0</v>
      </c>
      <c r="V32" s="69">
        <v>0</v>
      </c>
      <c r="W32" s="69">
        <v>0</v>
      </c>
      <c r="X32" s="69">
        <v>0</v>
      </c>
      <c r="Y32" s="70">
        <v>0</v>
      </c>
      <c r="Z32" s="69">
        <v>0</v>
      </c>
      <c r="AA32" s="69">
        <v>0</v>
      </c>
      <c r="AB32" s="69">
        <v>0</v>
      </c>
      <c r="AC32" s="70">
        <v>0</v>
      </c>
      <c r="AD32" s="69">
        <v>0</v>
      </c>
      <c r="AE32" s="69">
        <v>0</v>
      </c>
      <c r="AF32" s="69">
        <v>0</v>
      </c>
      <c r="AG32" s="70">
        <v>0</v>
      </c>
      <c r="AH32" s="69">
        <v>0</v>
      </c>
      <c r="AI32" s="69">
        <v>0</v>
      </c>
      <c r="AJ32" s="69">
        <v>0</v>
      </c>
      <c r="AK32" s="70">
        <v>0</v>
      </c>
      <c r="AL32" s="69">
        <v>0</v>
      </c>
      <c r="AM32" s="69">
        <v>0</v>
      </c>
      <c r="AN32" s="69">
        <v>0</v>
      </c>
      <c r="AO32" s="70">
        <v>0</v>
      </c>
      <c r="AP32" s="69">
        <v>0</v>
      </c>
      <c r="AQ32" s="69">
        <v>2</v>
      </c>
      <c r="AR32" s="69">
        <v>0</v>
      </c>
      <c r="AS32" s="70">
        <v>2</v>
      </c>
      <c r="AT32" s="69">
        <v>0</v>
      </c>
      <c r="AU32" s="69">
        <v>0</v>
      </c>
      <c r="AV32" s="69">
        <v>0</v>
      </c>
      <c r="AW32" s="70">
        <v>0</v>
      </c>
      <c r="AX32" s="69">
        <f t="shared" si="2"/>
        <v>2</v>
      </c>
      <c r="AY32" s="69">
        <f t="shared" si="3"/>
        <v>4</v>
      </c>
      <c r="AZ32" s="69">
        <f t="shared" si="4"/>
        <v>1</v>
      </c>
      <c r="BA32" s="341">
        <f t="shared" si="5"/>
        <v>7</v>
      </c>
    </row>
    <row r="33" spans="1:53" s="11" customFormat="1" x14ac:dyDescent="0.2">
      <c r="A33" s="76" t="s">
        <v>157</v>
      </c>
      <c r="B33" s="69">
        <v>0</v>
      </c>
      <c r="C33" s="69">
        <v>0</v>
      </c>
      <c r="D33" s="69">
        <v>0</v>
      </c>
      <c r="E33" s="70">
        <v>0</v>
      </c>
      <c r="F33" s="69">
        <v>10</v>
      </c>
      <c r="G33" s="69">
        <v>2</v>
      </c>
      <c r="H33" s="69">
        <v>0</v>
      </c>
      <c r="I33" s="70">
        <v>12</v>
      </c>
      <c r="J33" s="69">
        <v>4</v>
      </c>
      <c r="K33" s="69">
        <v>4</v>
      </c>
      <c r="L33" s="69">
        <v>0</v>
      </c>
      <c r="M33" s="70">
        <v>8</v>
      </c>
      <c r="N33" s="69">
        <v>0</v>
      </c>
      <c r="O33" s="69">
        <v>2</v>
      </c>
      <c r="P33" s="69">
        <v>0</v>
      </c>
      <c r="Q33" s="70">
        <v>2</v>
      </c>
      <c r="R33" s="69">
        <v>0</v>
      </c>
      <c r="S33" s="69">
        <v>0</v>
      </c>
      <c r="T33" s="69">
        <v>0</v>
      </c>
      <c r="U33" s="70">
        <v>0</v>
      </c>
      <c r="V33" s="69">
        <v>1</v>
      </c>
      <c r="W33" s="69">
        <v>3</v>
      </c>
      <c r="X33" s="69">
        <v>0</v>
      </c>
      <c r="Y33" s="70">
        <v>4</v>
      </c>
      <c r="Z33" s="69">
        <v>0</v>
      </c>
      <c r="AA33" s="69">
        <v>0</v>
      </c>
      <c r="AB33" s="69">
        <v>0</v>
      </c>
      <c r="AC33" s="70">
        <v>0</v>
      </c>
      <c r="AD33" s="69">
        <v>0</v>
      </c>
      <c r="AE33" s="69">
        <v>1</v>
      </c>
      <c r="AF33" s="69">
        <v>0</v>
      </c>
      <c r="AG33" s="70">
        <v>1</v>
      </c>
      <c r="AH33" s="69">
        <v>0</v>
      </c>
      <c r="AI33" s="69">
        <v>0</v>
      </c>
      <c r="AJ33" s="69">
        <v>0</v>
      </c>
      <c r="AK33" s="70">
        <v>0</v>
      </c>
      <c r="AL33" s="69">
        <v>0</v>
      </c>
      <c r="AM33" s="69">
        <v>0</v>
      </c>
      <c r="AN33" s="69">
        <v>0</v>
      </c>
      <c r="AO33" s="70">
        <v>0</v>
      </c>
      <c r="AP33" s="69">
        <v>0</v>
      </c>
      <c r="AQ33" s="69">
        <v>0</v>
      </c>
      <c r="AR33" s="69">
        <v>0</v>
      </c>
      <c r="AS33" s="70">
        <v>0</v>
      </c>
      <c r="AT33" s="69">
        <v>0</v>
      </c>
      <c r="AU33" s="69">
        <v>0</v>
      </c>
      <c r="AV33" s="69">
        <v>0</v>
      </c>
      <c r="AW33" s="70">
        <v>0</v>
      </c>
      <c r="AX33" s="69">
        <f t="shared" si="2"/>
        <v>15</v>
      </c>
      <c r="AY33" s="69">
        <f t="shared" si="3"/>
        <v>12</v>
      </c>
      <c r="AZ33" s="69">
        <f t="shared" si="4"/>
        <v>0</v>
      </c>
      <c r="BA33" s="341">
        <f t="shared" si="5"/>
        <v>27</v>
      </c>
    </row>
    <row r="34" spans="1:53" s="11" customFormat="1" x14ac:dyDescent="0.2">
      <c r="A34" s="76" t="s">
        <v>227</v>
      </c>
      <c r="B34" s="69">
        <v>0</v>
      </c>
      <c r="C34" s="69">
        <v>0</v>
      </c>
      <c r="D34" s="69">
        <v>0</v>
      </c>
      <c r="E34" s="70">
        <v>0</v>
      </c>
      <c r="F34" s="69">
        <v>0</v>
      </c>
      <c r="G34" s="69">
        <v>0</v>
      </c>
      <c r="H34" s="69">
        <v>0</v>
      </c>
      <c r="I34" s="70">
        <v>0</v>
      </c>
      <c r="J34" s="69">
        <v>0</v>
      </c>
      <c r="K34" s="69">
        <v>0</v>
      </c>
      <c r="L34" s="69">
        <v>0</v>
      </c>
      <c r="M34" s="70">
        <v>0</v>
      </c>
      <c r="N34" s="69">
        <v>0</v>
      </c>
      <c r="O34" s="69">
        <v>0</v>
      </c>
      <c r="P34" s="69">
        <v>0</v>
      </c>
      <c r="Q34" s="70">
        <v>0</v>
      </c>
      <c r="R34" s="69">
        <v>0</v>
      </c>
      <c r="S34" s="69">
        <v>0</v>
      </c>
      <c r="T34" s="69">
        <v>0</v>
      </c>
      <c r="U34" s="70">
        <v>0</v>
      </c>
      <c r="V34" s="69">
        <v>0</v>
      </c>
      <c r="W34" s="69">
        <v>0</v>
      </c>
      <c r="X34" s="69">
        <v>0</v>
      </c>
      <c r="Y34" s="70">
        <v>0</v>
      </c>
      <c r="Z34" s="69">
        <v>0</v>
      </c>
      <c r="AA34" s="69">
        <v>0</v>
      </c>
      <c r="AB34" s="69">
        <v>0</v>
      </c>
      <c r="AC34" s="70">
        <v>0</v>
      </c>
      <c r="AD34" s="69">
        <v>0</v>
      </c>
      <c r="AE34" s="69">
        <v>0</v>
      </c>
      <c r="AF34" s="69">
        <v>0</v>
      </c>
      <c r="AG34" s="70">
        <v>0</v>
      </c>
      <c r="AH34" s="69">
        <v>0</v>
      </c>
      <c r="AI34" s="69">
        <v>0</v>
      </c>
      <c r="AJ34" s="69">
        <v>0</v>
      </c>
      <c r="AK34" s="70">
        <v>0</v>
      </c>
      <c r="AL34" s="69">
        <v>0</v>
      </c>
      <c r="AM34" s="69">
        <v>0</v>
      </c>
      <c r="AN34" s="69">
        <v>0</v>
      </c>
      <c r="AO34" s="70">
        <v>0</v>
      </c>
      <c r="AP34" s="69">
        <v>0</v>
      </c>
      <c r="AQ34" s="69">
        <v>0</v>
      </c>
      <c r="AR34" s="69">
        <v>0</v>
      </c>
      <c r="AS34" s="70">
        <v>0</v>
      </c>
      <c r="AT34" s="69">
        <v>0</v>
      </c>
      <c r="AU34" s="69">
        <v>0</v>
      </c>
      <c r="AV34" s="69">
        <v>0</v>
      </c>
      <c r="AW34" s="70">
        <v>0</v>
      </c>
      <c r="AX34" s="69">
        <f t="shared" si="2"/>
        <v>0</v>
      </c>
      <c r="AY34" s="69">
        <f t="shared" si="3"/>
        <v>0</v>
      </c>
      <c r="AZ34" s="69">
        <f t="shared" si="4"/>
        <v>0</v>
      </c>
      <c r="BA34" s="341">
        <f t="shared" si="5"/>
        <v>0</v>
      </c>
    </row>
    <row r="35" spans="1:53" s="11" customFormat="1" x14ac:dyDescent="0.2">
      <c r="A35" s="76" t="s">
        <v>136</v>
      </c>
      <c r="B35" s="69">
        <v>0</v>
      </c>
      <c r="C35" s="69">
        <v>1</v>
      </c>
      <c r="D35" s="69">
        <v>0</v>
      </c>
      <c r="E35" s="70">
        <v>1</v>
      </c>
      <c r="F35" s="69">
        <v>4</v>
      </c>
      <c r="G35" s="69">
        <v>4</v>
      </c>
      <c r="H35" s="69">
        <v>1</v>
      </c>
      <c r="I35" s="70">
        <v>9</v>
      </c>
      <c r="J35" s="69">
        <v>10</v>
      </c>
      <c r="K35" s="69">
        <v>0</v>
      </c>
      <c r="L35" s="69">
        <v>0</v>
      </c>
      <c r="M35" s="70">
        <v>10</v>
      </c>
      <c r="N35" s="69">
        <v>43</v>
      </c>
      <c r="O35" s="69">
        <v>2</v>
      </c>
      <c r="P35" s="69">
        <v>2</v>
      </c>
      <c r="Q35" s="70">
        <v>47</v>
      </c>
      <c r="R35" s="69">
        <v>1</v>
      </c>
      <c r="S35" s="69">
        <v>2</v>
      </c>
      <c r="T35" s="69">
        <v>1</v>
      </c>
      <c r="U35" s="70">
        <v>4</v>
      </c>
      <c r="V35" s="69">
        <v>22</v>
      </c>
      <c r="W35" s="69">
        <v>2</v>
      </c>
      <c r="X35" s="69">
        <v>3</v>
      </c>
      <c r="Y35" s="70">
        <v>27</v>
      </c>
      <c r="Z35" s="69">
        <v>2</v>
      </c>
      <c r="AA35" s="69">
        <v>1</v>
      </c>
      <c r="AB35" s="69">
        <v>0</v>
      </c>
      <c r="AC35" s="70">
        <v>3</v>
      </c>
      <c r="AD35" s="69">
        <v>1</v>
      </c>
      <c r="AE35" s="69">
        <v>0</v>
      </c>
      <c r="AF35" s="69">
        <v>3</v>
      </c>
      <c r="AG35" s="70">
        <v>4</v>
      </c>
      <c r="AH35" s="69">
        <v>4</v>
      </c>
      <c r="AI35" s="69">
        <v>0</v>
      </c>
      <c r="AJ35" s="69">
        <v>2</v>
      </c>
      <c r="AK35" s="70">
        <v>6</v>
      </c>
      <c r="AL35" s="69">
        <v>9</v>
      </c>
      <c r="AM35" s="69">
        <v>1</v>
      </c>
      <c r="AN35" s="69">
        <v>1</v>
      </c>
      <c r="AO35" s="70">
        <v>11</v>
      </c>
      <c r="AP35" s="69">
        <v>12</v>
      </c>
      <c r="AQ35" s="69">
        <v>1</v>
      </c>
      <c r="AR35" s="69">
        <v>2</v>
      </c>
      <c r="AS35" s="70">
        <v>15</v>
      </c>
      <c r="AT35" s="69">
        <v>1</v>
      </c>
      <c r="AU35" s="69">
        <v>0</v>
      </c>
      <c r="AV35" s="69">
        <v>5</v>
      </c>
      <c r="AW35" s="70">
        <v>6</v>
      </c>
      <c r="AX35" s="69">
        <f t="shared" si="2"/>
        <v>109</v>
      </c>
      <c r="AY35" s="69">
        <f t="shared" si="3"/>
        <v>14</v>
      </c>
      <c r="AZ35" s="69">
        <f t="shared" si="4"/>
        <v>20</v>
      </c>
      <c r="BA35" s="341">
        <f t="shared" si="5"/>
        <v>143</v>
      </c>
    </row>
    <row r="36" spans="1:53" s="11" customFormat="1" x14ac:dyDescent="0.2">
      <c r="A36" s="76" t="s">
        <v>135</v>
      </c>
      <c r="B36" s="69">
        <v>2</v>
      </c>
      <c r="C36" s="69">
        <v>1</v>
      </c>
      <c r="D36" s="69">
        <v>0</v>
      </c>
      <c r="E36" s="70">
        <v>3</v>
      </c>
      <c r="F36" s="69">
        <v>7</v>
      </c>
      <c r="G36" s="69">
        <v>4</v>
      </c>
      <c r="H36" s="69">
        <v>0</v>
      </c>
      <c r="I36" s="70">
        <v>11</v>
      </c>
      <c r="J36" s="69">
        <v>4</v>
      </c>
      <c r="K36" s="69">
        <v>8</v>
      </c>
      <c r="L36" s="69">
        <v>13</v>
      </c>
      <c r="M36" s="70">
        <v>25</v>
      </c>
      <c r="N36" s="69">
        <v>23</v>
      </c>
      <c r="O36" s="69">
        <v>1</v>
      </c>
      <c r="P36" s="69">
        <v>3</v>
      </c>
      <c r="Q36" s="70">
        <v>27</v>
      </c>
      <c r="R36" s="69">
        <v>9</v>
      </c>
      <c r="S36" s="69">
        <v>3</v>
      </c>
      <c r="T36" s="69">
        <v>5</v>
      </c>
      <c r="U36" s="70">
        <v>17</v>
      </c>
      <c r="V36" s="69">
        <v>7</v>
      </c>
      <c r="W36" s="69">
        <v>9</v>
      </c>
      <c r="X36" s="69">
        <v>1</v>
      </c>
      <c r="Y36" s="70">
        <v>17</v>
      </c>
      <c r="Z36" s="69">
        <v>5</v>
      </c>
      <c r="AA36" s="69">
        <v>3</v>
      </c>
      <c r="AB36" s="69">
        <v>4</v>
      </c>
      <c r="AC36" s="70">
        <v>12</v>
      </c>
      <c r="AD36" s="69">
        <v>0</v>
      </c>
      <c r="AE36" s="69">
        <v>0</v>
      </c>
      <c r="AF36" s="69">
        <v>0</v>
      </c>
      <c r="AG36" s="70">
        <v>0</v>
      </c>
      <c r="AH36" s="69">
        <v>3</v>
      </c>
      <c r="AI36" s="69">
        <v>1</v>
      </c>
      <c r="AJ36" s="69">
        <v>0</v>
      </c>
      <c r="AK36" s="70">
        <v>4</v>
      </c>
      <c r="AL36" s="69">
        <v>0</v>
      </c>
      <c r="AM36" s="69">
        <v>4</v>
      </c>
      <c r="AN36" s="69">
        <v>0</v>
      </c>
      <c r="AO36" s="70">
        <v>4</v>
      </c>
      <c r="AP36" s="69">
        <v>7</v>
      </c>
      <c r="AQ36" s="69">
        <v>2</v>
      </c>
      <c r="AR36" s="69">
        <v>0</v>
      </c>
      <c r="AS36" s="70">
        <v>9</v>
      </c>
      <c r="AT36" s="69">
        <v>2</v>
      </c>
      <c r="AU36" s="71">
        <v>5</v>
      </c>
      <c r="AV36" s="69">
        <v>2</v>
      </c>
      <c r="AW36" s="379">
        <v>9</v>
      </c>
      <c r="AX36" s="69">
        <f t="shared" si="2"/>
        <v>69</v>
      </c>
      <c r="AY36" s="69">
        <f t="shared" si="3"/>
        <v>41</v>
      </c>
      <c r="AZ36" s="69">
        <f t="shared" si="4"/>
        <v>28</v>
      </c>
      <c r="BA36" s="341">
        <f t="shared" si="5"/>
        <v>138</v>
      </c>
    </row>
    <row r="37" spans="1:53" s="11" customFormat="1" x14ac:dyDescent="0.2">
      <c r="A37" s="76" t="s">
        <v>143</v>
      </c>
      <c r="B37" s="69">
        <v>0</v>
      </c>
      <c r="C37" s="69">
        <v>0</v>
      </c>
      <c r="D37" s="69">
        <v>0</v>
      </c>
      <c r="E37" s="70">
        <v>0</v>
      </c>
      <c r="F37" s="69">
        <v>1</v>
      </c>
      <c r="G37" s="69">
        <v>4</v>
      </c>
      <c r="H37" s="69">
        <v>0</v>
      </c>
      <c r="I37" s="70">
        <v>5</v>
      </c>
      <c r="J37" s="69">
        <v>0</v>
      </c>
      <c r="K37" s="69">
        <v>0</v>
      </c>
      <c r="L37" s="69">
        <v>0</v>
      </c>
      <c r="M37" s="70">
        <v>0</v>
      </c>
      <c r="N37" s="69">
        <v>10</v>
      </c>
      <c r="O37" s="69">
        <v>1</v>
      </c>
      <c r="P37" s="69">
        <v>9</v>
      </c>
      <c r="Q37" s="70">
        <v>20</v>
      </c>
      <c r="R37" s="69">
        <v>0</v>
      </c>
      <c r="S37" s="69">
        <v>0</v>
      </c>
      <c r="T37" s="69">
        <v>0</v>
      </c>
      <c r="U37" s="70">
        <v>0</v>
      </c>
      <c r="V37" s="69">
        <v>0</v>
      </c>
      <c r="W37" s="69">
        <v>0</v>
      </c>
      <c r="X37" s="69">
        <v>0</v>
      </c>
      <c r="Y37" s="70">
        <v>0</v>
      </c>
      <c r="Z37" s="69">
        <v>0</v>
      </c>
      <c r="AA37" s="69">
        <v>1</v>
      </c>
      <c r="AB37" s="69">
        <v>0</v>
      </c>
      <c r="AC37" s="70">
        <v>1</v>
      </c>
      <c r="AD37" s="69">
        <v>19</v>
      </c>
      <c r="AE37" s="69">
        <v>2</v>
      </c>
      <c r="AF37" s="69">
        <v>0</v>
      </c>
      <c r="AG37" s="70">
        <v>21</v>
      </c>
      <c r="AH37" s="69">
        <v>0</v>
      </c>
      <c r="AI37" s="69">
        <v>0</v>
      </c>
      <c r="AJ37" s="69">
        <v>0</v>
      </c>
      <c r="AK37" s="70">
        <v>0</v>
      </c>
      <c r="AL37" s="69">
        <v>0</v>
      </c>
      <c r="AM37" s="69">
        <v>0</v>
      </c>
      <c r="AN37" s="69">
        <v>0</v>
      </c>
      <c r="AO37" s="70">
        <v>0</v>
      </c>
      <c r="AP37" s="69">
        <v>0</v>
      </c>
      <c r="AQ37" s="69">
        <v>0</v>
      </c>
      <c r="AR37" s="69">
        <v>0</v>
      </c>
      <c r="AS37" s="70">
        <v>0</v>
      </c>
      <c r="AT37" s="69">
        <v>0</v>
      </c>
      <c r="AU37" s="69">
        <v>0</v>
      </c>
      <c r="AV37" s="69">
        <v>0</v>
      </c>
      <c r="AW37" s="70">
        <v>0</v>
      </c>
      <c r="AX37" s="69">
        <f t="shared" si="2"/>
        <v>30</v>
      </c>
      <c r="AY37" s="69">
        <f t="shared" si="3"/>
        <v>8</v>
      </c>
      <c r="AZ37" s="69">
        <f t="shared" si="4"/>
        <v>9</v>
      </c>
      <c r="BA37" s="341">
        <f t="shared" si="5"/>
        <v>47</v>
      </c>
    </row>
    <row r="38" spans="1:53" s="11" customFormat="1" x14ac:dyDescent="0.2">
      <c r="A38" s="76" t="s">
        <v>27</v>
      </c>
      <c r="B38" s="69">
        <v>0</v>
      </c>
      <c r="C38" s="69">
        <v>0</v>
      </c>
      <c r="D38" s="69">
        <v>0</v>
      </c>
      <c r="E38" s="70">
        <v>0</v>
      </c>
      <c r="F38" s="69">
        <v>0</v>
      </c>
      <c r="G38" s="69">
        <v>0</v>
      </c>
      <c r="H38" s="69">
        <v>0</v>
      </c>
      <c r="I38" s="70">
        <v>0</v>
      </c>
      <c r="J38" s="69">
        <v>0</v>
      </c>
      <c r="K38" s="69">
        <v>0</v>
      </c>
      <c r="L38" s="69">
        <v>0</v>
      </c>
      <c r="M38" s="70">
        <v>0</v>
      </c>
      <c r="N38" s="69">
        <v>0</v>
      </c>
      <c r="O38" s="69">
        <v>0</v>
      </c>
      <c r="P38" s="69">
        <v>0</v>
      </c>
      <c r="Q38" s="70">
        <v>0</v>
      </c>
      <c r="R38" s="69">
        <v>0</v>
      </c>
      <c r="S38" s="69">
        <v>0</v>
      </c>
      <c r="T38" s="69">
        <v>0</v>
      </c>
      <c r="U38" s="70">
        <v>0</v>
      </c>
      <c r="V38" s="69">
        <v>0</v>
      </c>
      <c r="W38" s="69">
        <v>0</v>
      </c>
      <c r="X38" s="69">
        <v>0</v>
      </c>
      <c r="Y38" s="70">
        <v>0</v>
      </c>
      <c r="Z38" s="69">
        <v>0</v>
      </c>
      <c r="AA38" s="69">
        <v>0</v>
      </c>
      <c r="AB38" s="69">
        <v>0</v>
      </c>
      <c r="AC38" s="70">
        <v>0</v>
      </c>
      <c r="AD38" s="69">
        <v>0</v>
      </c>
      <c r="AE38" s="69">
        <v>0</v>
      </c>
      <c r="AF38" s="69">
        <v>0</v>
      </c>
      <c r="AG38" s="70">
        <v>0</v>
      </c>
      <c r="AH38" s="69">
        <v>0</v>
      </c>
      <c r="AI38" s="69">
        <v>0</v>
      </c>
      <c r="AJ38" s="69">
        <v>0</v>
      </c>
      <c r="AK38" s="70">
        <v>0</v>
      </c>
      <c r="AL38" s="69">
        <v>0</v>
      </c>
      <c r="AM38" s="69">
        <v>0</v>
      </c>
      <c r="AN38" s="69">
        <v>0</v>
      </c>
      <c r="AO38" s="70">
        <v>0</v>
      </c>
      <c r="AP38" s="69">
        <v>0</v>
      </c>
      <c r="AQ38" s="69">
        <v>0</v>
      </c>
      <c r="AR38" s="69">
        <v>0</v>
      </c>
      <c r="AS38" s="70">
        <v>0</v>
      </c>
      <c r="AT38" s="69">
        <v>0</v>
      </c>
      <c r="AU38" s="69">
        <v>0</v>
      </c>
      <c r="AV38" s="69">
        <v>0</v>
      </c>
      <c r="AW38" s="70">
        <v>0</v>
      </c>
      <c r="AX38" s="69">
        <f t="shared" si="2"/>
        <v>0</v>
      </c>
      <c r="AY38" s="69">
        <f t="shared" si="3"/>
        <v>0</v>
      </c>
      <c r="AZ38" s="69">
        <f t="shared" si="4"/>
        <v>0</v>
      </c>
      <c r="BA38" s="341">
        <f t="shared" si="5"/>
        <v>0</v>
      </c>
    </row>
    <row r="39" spans="1:53" s="11" customFormat="1" x14ac:dyDescent="0.2">
      <c r="A39" s="76" t="s">
        <v>151</v>
      </c>
      <c r="B39" s="69">
        <v>0</v>
      </c>
      <c r="C39" s="69">
        <v>0</v>
      </c>
      <c r="D39" s="69">
        <v>0</v>
      </c>
      <c r="E39" s="70">
        <v>0</v>
      </c>
      <c r="F39" s="69">
        <v>0</v>
      </c>
      <c r="G39" s="69">
        <v>2</v>
      </c>
      <c r="H39" s="69">
        <v>0</v>
      </c>
      <c r="I39" s="70">
        <v>2</v>
      </c>
      <c r="J39" s="69">
        <v>0</v>
      </c>
      <c r="K39" s="69">
        <v>0</v>
      </c>
      <c r="L39" s="69">
        <v>0</v>
      </c>
      <c r="M39" s="70">
        <v>0</v>
      </c>
      <c r="N39" s="69">
        <v>0</v>
      </c>
      <c r="O39" s="69">
        <v>0</v>
      </c>
      <c r="P39" s="69">
        <v>0</v>
      </c>
      <c r="Q39" s="70">
        <v>0</v>
      </c>
      <c r="R39" s="69">
        <v>0</v>
      </c>
      <c r="S39" s="69">
        <v>0</v>
      </c>
      <c r="T39" s="69">
        <v>0</v>
      </c>
      <c r="U39" s="70">
        <v>0</v>
      </c>
      <c r="V39" s="69">
        <v>0</v>
      </c>
      <c r="W39" s="69">
        <v>0</v>
      </c>
      <c r="X39" s="69">
        <v>0</v>
      </c>
      <c r="Y39" s="70">
        <v>0</v>
      </c>
      <c r="Z39" s="69">
        <v>0</v>
      </c>
      <c r="AA39" s="69">
        <v>0</v>
      </c>
      <c r="AB39" s="69">
        <v>0</v>
      </c>
      <c r="AC39" s="70">
        <v>0</v>
      </c>
      <c r="AD39" s="69">
        <v>0</v>
      </c>
      <c r="AE39" s="69">
        <v>0</v>
      </c>
      <c r="AF39" s="69">
        <v>0</v>
      </c>
      <c r="AG39" s="70">
        <v>0</v>
      </c>
      <c r="AH39" s="69">
        <v>0</v>
      </c>
      <c r="AI39" s="69">
        <v>2</v>
      </c>
      <c r="AJ39" s="69">
        <v>0</v>
      </c>
      <c r="AK39" s="70">
        <v>2</v>
      </c>
      <c r="AL39" s="69">
        <v>0</v>
      </c>
      <c r="AM39" s="69">
        <v>0</v>
      </c>
      <c r="AN39" s="69">
        <v>0</v>
      </c>
      <c r="AO39" s="70">
        <v>0</v>
      </c>
      <c r="AP39" s="69">
        <v>0</v>
      </c>
      <c r="AQ39" s="69">
        <v>0</v>
      </c>
      <c r="AR39" s="69">
        <v>0</v>
      </c>
      <c r="AS39" s="70">
        <v>0</v>
      </c>
      <c r="AT39" s="69">
        <v>0</v>
      </c>
      <c r="AU39" s="69">
        <v>0</v>
      </c>
      <c r="AV39" s="69">
        <v>0</v>
      </c>
      <c r="AW39" s="70">
        <v>0</v>
      </c>
      <c r="AX39" s="69">
        <f t="shared" si="2"/>
        <v>0</v>
      </c>
      <c r="AY39" s="69">
        <f t="shared" si="3"/>
        <v>4</v>
      </c>
      <c r="AZ39" s="69">
        <f t="shared" si="4"/>
        <v>0</v>
      </c>
      <c r="BA39" s="341">
        <f t="shared" si="5"/>
        <v>4</v>
      </c>
    </row>
    <row r="40" spans="1:53" s="11" customFormat="1" x14ac:dyDescent="0.2">
      <c r="A40" s="76" t="s">
        <v>158</v>
      </c>
      <c r="B40" s="69">
        <v>0</v>
      </c>
      <c r="C40" s="69">
        <v>0</v>
      </c>
      <c r="D40" s="69">
        <v>0</v>
      </c>
      <c r="E40" s="70">
        <v>0</v>
      </c>
      <c r="F40" s="69">
        <v>3</v>
      </c>
      <c r="G40" s="69">
        <v>0</v>
      </c>
      <c r="H40" s="69">
        <v>2</v>
      </c>
      <c r="I40" s="70">
        <v>5</v>
      </c>
      <c r="J40" s="69">
        <v>19</v>
      </c>
      <c r="K40" s="69">
        <v>0</v>
      </c>
      <c r="L40" s="69">
        <v>0</v>
      </c>
      <c r="M40" s="70">
        <v>19</v>
      </c>
      <c r="N40" s="69">
        <v>0</v>
      </c>
      <c r="O40" s="69">
        <v>0</v>
      </c>
      <c r="P40" s="69">
        <v>0</v>
      </c>
      <c r="Q40" s="70">
        <v>0</v>
      </c>
      <c r="R40" s="69">
        <v>0</v>
      </c>
      <c r="S40" s="69">
        <v>0</v>
      </c>
      <c r="T40" s="69">
        <v>0</v>
      </c>
      <c r="U40" s="70">
        <v>0</v>
      </c>
      <c r="V40" s="69">
        <v>2</v>
      </c>
      <c r="W40" s="69">
        <v>0</v>
      </c>
      <c r="X40" s="69">
        <v>1</v>
      </c>
      <c r="Y40" s="70">
        <v>3</v>
      </c>
      <c r="Z40" s="69">
        <v>56</v>
      </c>
      <c r="AA40" s="69">
        <v>2</v>
      </c>
      <c r="AB40" s="69">
        <v>0</v>
      </c>
      <c r="AC40" s="70">
        <v>58</v>
      </c>
      <c r="AD40" s="69">
        <v>0</v>
      </c>
      <c r="AE40" s="69">
        <v>0</v>
      </c>
      <c r="AF40" s="69">
        <v>0</v>
      </c>
      <c r="AG40" s="70">
        <v>0</v>
      </c>
      <c r="AH40" s="69">
        <v>0</v>
      </c>
      <c r="AI40" s="69">
        <v>0</v>
      </c>
      <c r="AJ40" s="69">
        <v>0</v>
      </c>
      <c r="AK40" s="70">
        <v>0</v>
      </c>
      <c r="AL40" s="69">
        <v>0</v>
      </c>
      <c r="AM40" s="69">
        <v>0</v>
      </c>
      <c r="AN40" s="69">
        <v>0</v>
      </c>
      <c r="AO40" s="70">
        <v>0</v>
      </c>
      <c r="AP40" s="69">
        <v>10</v>
      </c>
      <c r="AQ40" s="69">
        <v>0</v>
      </c>
      <c r="AR40" s="69">
        <v>0</v>
      </c>
      <c r="AS40" s="70">
        <v>10</v>
      </c>
      <c r="AT40" s="69">
        <v>0</v>
      </c>
      <c r="AU40" s="69">
        <v>0</v>
      </c>
      <c r="AV40" s="69">
        <v>0</v>
      </c>
      <c r="AW40" s="70">
        <v>0</v>
      </c>
      <c r="AX40" s="69">
        <f t="shared" si="2"/>
        <v>90</v>
      </c>
      <c r="AY40" s="69">
        <f t="shared" si="3"/>
        <v>2</v>
      </c>
      <c r="AZ40" s="69">
        <f t="shared" si="4"/>
        <v>3</v>
      </c>
      <c r="BA40" s="341">
        <f t="shared" si="5"/>
        <v>95</v>
      </c>
    </row>
    <row r="41" spans="1:53" s="11" customFormat="1" x14ac:dyDescent="0.2">
      <c r="A41" s="76" t="s">
        <v>44</v>
      </c>
      <c r="B41" s="69">
        <v>0</v>
      </c>
      <c r="C41" s="69">
        <v>0</v>
      </c>
      <c r="D41" s="69">
        <v>0</v>
      </c>
      <c r="E41" s="70">
        <v>0</v>
      </c>
      <c r="F41" s="69">
        <v>0</v>
      </c>
      <c r="G41" s="69">
        <v>0</v>
      </c>
      <c r="H41" s="69">
        <v>0</v>
      </c>
      <c r="I41" s="70">
        <v>0</v>
      </c>
      <c r="J41" s="69">
        <v>2</v>
      </c>
      <c r="K41" s="69">
        <v>3</v>
      </c>
      <c r="L41" s="69">
        <v>1</v>
      </c>
      <c r="M41" s="70">
        <v>6</v>
      </c>
      <c r="N41" s="69">
        <v>0</v>
      </c>
      <c r="O41" s="69">
        <v>0</v>
      </c>
      <c r="P41" s="69">
        <v>0</v>
      </c>
      <c r="Q41" s="70">
        <v>0</v>
      </c>
      <c r="R41" s="69">
        <v>0</v>
      </c>
      <c r="S41" s="69">
        <v>0</v>
      </c>
      <c r="T41" s="69">
        <v>0</v>
      </c>
      <c r="U41" s="70">
        <v>0</v>
      </c>
      <c r="V41" s="69">
        <v>0</v>
      </c>
      <c r="W41" s="69">
        <v>0</v>
      </c>
      <c r="X41" s="69">
        <v>0</v>
      </c>
      <c r="Y41" s="70">
        <v>0</v>
      </c>
      <c r="Z41" s="69">
        <v>1</v>
      </c>
      <c r="AA41" s="69">
        <v>2</v>
      </c>
      <c r="AB41" s="69">
        <v>2</v>
      </c>
      <c r="AC41" s="70">
        <v>5</v>
      </c>
      <c r="AD41" s="69">
        <v>0</v>
      </c>
      <c r="AE41" s="69">
        <v>0</v>
      </c>
      <c r="AF41" s="69">
        <v>0</v>
      </c>
      <c r="AG41" s="70">
        <v>0</v>
      </c>
      <c r="AH41" s="69">
        <v>1</v>
      </c>
      <c r="AI41" s="69">
        <v>0</v>
      </c>
      <c r="AJ41" s="69">
        <v>0</v>
      </c>
      <c r="AK41" s="70">
        <v>1</v>
      </c>
      <c r="AL41" s="69">
        <v>0</v>
      </c>
      <c r="AM41" s="69">
        <v>0</v>
      </c>
      <c r="AN41" s="69">
        <v>0</v>
      </c>
      <c r="AO41" s="70">
        <v>0</v>
      </c>
      <c r="AP41" s="69">
        <v>0</v>
      </c>
      <c r="AQ41" s="69">
        <v>0</v>
      </c>
      <c r="AR41" s="69">
        <v>0</v>
      </c>
      <c r="AS41" s="70">
        <v>0</v>
      </c>
      <c r="AT41" s="69">
        <v>0</v>
      </c>
      <c r="AU41" s="69">
        <v>0</v>
      </c>
      <c r="AV41" s="69">
        <v>0</v>
      </c>
      <c r="AW41" s="70">
        <v>0</v>
      </c>
      <c r="AX41" s="69">
        <f t="shared" si="2"/>
        <v>4</v>
      </c>
      <c r="AY41" s="69">
        <f t="shared" si="3"/>
        <v>5</v>
      </c>
      <c r="AZ41" s="69">
        <f t="shared" si="4"/>
        <v>3</v>
      </c>
      <c r="BA41" s="341">
        <f t="shared" si="5"/>
        <v>12</v>
      </c>
    </row>
    <row r="42" spans="1:53" s="11" customFormat="1" x14ac:dyDescent="0.2">
      <c r="A42" s="76" t="s">
        <v>24</v>
      </c>
      <c r="B42" s="69">
        <v>0</v>
      </c>
      <c r="C42" s="69">
        <v>0</v>
      </c>
      <c r="D42" s="69">
        <v>0</v>
      </c>
      <c r="E42" s="70">
        <v>0</v>
      </c>
      <c r="F42" s="69">
        <v>0</v>
      </c>
      <c r="G42" s="69">
        <v>0</v>
      </c>
      <c r="H42" s="69">
        <v>0</v>
      </c>
      <c r="I42" s="70">
        <v>0</v>
      </c>
      <c r="J42" s="69">
        <v>0</v>
      </c>
      <c r="K42" s="69">
        <v>0</v>
      </c>
      <c r="L42" s="69">
        <v>0</v>
      </c>
      <c r="M42" s="70">
        <v>0</v>
      </c>
      <c r="N42" s="69">
        <v>10</v>
      </c>
      <c r="O42" s="69">
        <v>3</v>
      </c>
      <c r="P42" s="69">
        <v>2</v>
      </c>
      <c r="Q42" s="70">
        <v>15</v>
      </c>
      <c r="R42" s="69">
        <v>0</v>
      </c>
      <c r="S42" s="69">
        <v>0</v>
      </c>
      <c r="T42" s="69">
        <v>0</v>
      </c>
      <c r="U42" s="70">
        <v>0</v>
      </c>
      <c r="V42" s="69">
        <v>0</v>
      </c>
      <c r="W42" s="69">
        <v>1</v>
      </c>
      <c r="X42" s="69">
        <v>0</v>
      </c>
      <c r="Y42" s="70">
        <v>1</v>
      </c>
      <c r="Z42" s="69">
        <v>0</v>
      </c>
      <c r="AA42" s="69">
        <v>0</v>
      </c>
      <c r="AB42" s="69">
        <v>0</v>
      </c>
      <c r="AC42" s="70">
        <v>0</v>
      </c>
      <c r="AD42" s="69">
        <v>0</v>
      </c>
      <c r="AE42" s="69">
        <v>0</v>
      </c>
      <c r="AF42" s="69">
        <v>0</v>
      </c>
      <c r="AG42" s="70">
        <v>0</v>
      </c>
      <c r="AH42" s="69">
        <v>0</v>
      </c>
      <c r="AI42" s="69">
        <v>0</v>
      </c>
      <c r="AJ42" s="69">
        <v>0</v>
      </c>
      <c r="AK42" s="70">
        <v>0</v>
      </c>
      <c r="AL42" s="69">
        <v>1</v>
      </c>
      <c r="AM42" s="69">
        <v>0</v>
      </c>
      <c r="AN42" s="69">
        <v>0</v>
      </c>
      <c r="AO42" s="70">
        <v>1</v>
      </c>
      <c r="AP42" s="69">
        <v>0</v>
      </c>
      <c r="AQ42" s="69">
        <v>0</v>
      </c>
      <c r="AR42" s="69">
        <v>0</v>
      </c>
      <c r="AS42" s="70">
        <v>0</v>
      </c>
      <c r="AT42" s="69">
        <v>0</v>
      </c>
      <c r="AU42" s="69">
        <v>0</v>
      </c>
      <c r="AV42" s="69">
        <v>0</v>
      </c>
      <c r="AW42" s="70">
        <v>0</v>
      </c>
      <c r="AX42" s="69">
        <f t="shared" si="2"/>
        <v>11</v>
      </c>
      <c r="AY42" s="69">
        <f t="shared" si="3"/>
        <v>4</v>
      </c>
      <c r="AZ42" s="69">
        <f t="shared" si="4"/>
        <v>2</v>
      </c>
      <c r="BA42" s="341">
        <f t="shared" si="5"/>
        <v>17</v>
      </c>
    </row>
    <row r="43" spans="1:53" s="386" customFormat="1" x14ac:dyDescent="0.2">
      <c r="A43" s="380" t="s">
        <v>144</v>
      </c>
      <c r="B43" s="381">
        <v>0</v>
      </c>
      <c r="C43" s="381">
        <v>0</v>
      </c>
      <c r="D43" s="381">
        <v>0</v>
      </c>
      <c r="E43" s="382">
        <v>0</v>
      </c>
      <c r="F43" s="381">
        <v>2</v>
      </c>
      <c r="G43" s="381">
        <v>2</v>
      </c>
      <c r="H43" s="381">
        <v>0</v>
      </c>
      <c r="I43" s="382">
        <v>4</v>
      </c>
      <c r="J43" s="381">
        <v>1</v>
      </c>
      <c r="K43" s="381">
        <v>3</v>
      </c>
      <c r="L43" s="381">
        <v>4</v>
      </c>
      <c r="M43" s="382">
        <v>8</v>
      </c>
      <c r="N43" s="381">
        <v>9</v>
      </c>
      <c r="O43" s="381">
        <v>5</v>
      </c>
      <c r="P43" s="381">
        <v>0</v>
      </c>
      <c r="Q43" s="382">
        <v>14</v>
      </c>
      <c r="R43" s="381">
        <v>61</v>
      </c>
      <c r="S43" s="381">
        <v>2</v>
      </c>
      <c r="T43" s="381">
        <v>0</v>
      </c>
      <c r="U43" s="382">
        <v>63</v>
      </c>
      <c r="V43" s="381">
        <v>21</v>
      </c>
      <c r="W43" s="381">
        <v>7</v>
      </c>
      <c r="X43" s="381">
        <v>2</v>
      </c>
      <c r="Y43" s="382">
        <v>30</v>
      </c>
      <c r="Z43" s="381">
        <v>3</v>
      </c>
      <c r="AA43" s="381">
        <v>2</v>
      </c>
      <c r="AB43" s="381">
        <v>0</v>
      </c>
      <c r="AC43" s="382">
        <v>5</v>
      </c>
      <c r="AD43" s="381">
        <v>4</v>
      </c>
      <c r="AE43" s="381">
        <v>8</v>
      </c>
      <c r="AF43" s="381">
        <v>4</v>
      </c>
      <c r="AG43" s="382">
        <v>16</v>
      </c>
      <c r="AH43" s="381">
        <v>15</v>
      </c>
      <c r="AI43" s="381">
        <v>1</v>
      </c>
      <c r="AJ43" s="381">
        <v>0</v>
      </c>
      <c r="AK43" s="382">
        <v>16</v>
      </c>
      <c r="AL43" s="381">
        <v>46</v>
      </c>
      <c r="AM43" s="381">
        <v>11</v>
      </c>
      <c r="AN43" s="381">
        <v>30</v>
      </c>
      <c r="AO43" s="382">
        <v>89</v>
      </c>
      <c r="AP43" s="381">
        <v>5</v>
      </c>
      <c r="AQ43" s="381">
        <v>5</v>
      </c>
      <c r="AR43" s="381">
        <v>0</v>
      </c>
      <c r="AS43" s="382">
        <v>10</v>
      </c>
      <c r="AT43" s="381">
        <v>7</v>
      </c>
      <c r="AU43" s="383">
        <v>2</v>
      </c>
      <c r="AV43" s="381">
        <v>18</v>
      </c>
      <c r="AW43" s="384">
        <v>27</v>
      </c>
      <c r="AX43" s="381">
        <f t="shared" si="2"/>
        <v>174</v>
      </c>
      <c r="AY43" s="381">
        <f t="shared" si="3"/>
        <v>48</v>
      </c>
      <c r="AZ43" s="381">
        <f t="shared" si="4"/>
        <v>58</v>
      </c>
      <c r="BA43" s="385">
        <f t="shared" si="5"/>
        <v>282</v>
      </c>
    </row>
    <row r="44" spans="1:53" s="388" customFormat="1" x14ac:dyDescent="0.2">
      <c r="A44" s="72" t="s">
        <v>139</v>
      </c>
      <c r="B44" s="72">
        <f t="shared" ref="B44:AW44" si="6">SUM(B29:B43)</f>
        <v>4</v>
      </c>
      <c r="C44" s="72">
        <f t="shared" si="6"/>
        <v>5</v>
      </c>
      <c r="D44" s="72">
        <f t="shared" si="6"/>
        <v>0</v>
      </c>
      <c r="E44" s="387">
        <f t="shared" si="6"/>
        <v>9</v>
      </c>
      <c r="F44" s="72">
        <f t="shared" si="6"/>
        <v>42</v>
      </c>
      <c r="G44" s="72">
        <f t="shared" si="6"/>
        <v>30</v>
      </c>
      <c r="H44" s="72">
        <f t="shared" si="6"/>
        <v>11</v>
      </c>
      <c r="I44" s="387">
        <f t="shared" si="6"/>
        <v>83</v>
      </c>
      <c r="J44" s="72">
        <f t="shared" si="6"/>
        <v>69</v>
      </c>
      <c r="K44" s="72">
        <f t="shared" si="6"/>
        <v>28</v>
      </c>
      <c r="L44" s="72">
        <f t="shared" si="6"/>
        <v>27</v>
      </c>
      <c r="M44" s="387">
        <f t="shared" si="6"/>
        <v>124</v>
      </c>
      <c r="N44" s="72">
        <f t="shared" si="6"/>
        <v>126</v>
      </c>
      <c r="O44" s="72">
        <f t="shared" si="6"/>
        <v>30</v>
      </c>
      <c r="P44" s="72">
        <f t="shared" si="6"/>
        <v>33</v>
      </c>
      <c r="Q44" s="387">
        <f t="shared" si="6"/>
        <v>189</v>
      </c>
      <c r="R44" s="72">
        <f t="shared" si="6"/>
        <v>103</v>
      </c>
      <c r="S44" s="72">
        <f t="shared" si="6"/>
        <v>19</v>
      </c>
      <c r="T44" s="72">
        <f t="shared" si="6"/>
        <v>13</v>
      </c>
      <c r="U44" s="340">
        <f t="shared" si="6"/>
        <v>135</v>
      </c>
      <c r="V44" s="72">
        <f t="shared" si="6"/>
        <v>76</v>
      </c>
      <c r="W44" s="72">
        <f t="shared" si="6"/>
        <v>32</v>
      </c>
      <c r="X44" s="72">
        <f t="shared" si="6"/>
        <v>25</v>
      </c>
      <c r="Y44" s="387">
        <f t="shared" si="6"/>
        <v>133</v>
      </c>
      <c r="Z44" s="72">
        <f t="shared" si="6"/>
        <v>109</v>
      </c>
      <c r="AA44" s="72">
        <f t="shared" si="6"/>
        <v>20</v>
      </c>
      <c r="AB44" s="72">
        <f t="shared" si="6"/>
        <v>7</v>
      </c>
      <c r="AC44" s="387">
        <f t="shared" si="6"/>
        <v>136</v>
      </c>
      <c r="AD44" s="72">
        <f t="shared" si="6"/>
        <v>38</v>
      </c>
      <c r="AE44" s="72">
        <f t="shared" si="6"/>
        <v>16</v>
      </c>
      <c r="AF44" s="72">
        <f t="shared" si="6"/>
        <v>37</v>
      </c>
      <c r="AG44" s="387">
        <f t="shared" si="6"/>
        <v>91</v>
      </c>
      <c r="AH44" s="72">
        <f t="shared" si="6"/>
        <v>54</v>
      </c>
      <c r="AI44" s="72">
        <f t="shared" si="6"/>
        <v>15</v>
      </c>
      <c r="AJ44" s="72">
        <f t="shared" si="6"/>
        <v>25</v>
      </c>
      <c r="AK44" s="387">
        <f t="shared" si="6"/>
        <v>94</v>
      </c>
      <c r="AL44" s="72">
        <f t="shared" si="6"/>
        <v>130</v>
      </c>
      <c r="AM44" s="72">
        <f t="shared" si="6"/>
        <v>27</v>
      </c>
      <c r="AN44" s="72">
        <f t="shared" si="6"/>
        <v>55</v>
      </c>
      <c r="AO44" s="387">
        <f t="shared" si="6"/>
        <v>214</v>
      </c>
      <c r="AP44" s="72">
        <f t="shared" si="6"/>
        <v>67</v>
      </c>
      <c r="AQ44" s="72">
        <f t="shared" si="6"/>
        <v>33</v>
      </c>
      <c r="AR44" s="72">
        <f t="shared" si="6"/>
        <v>3</v>
      </c>
      <c r="AS44" s="387">
        <f t="shared" si="6"/>
        <v>103</v>
      </c>
      <c r="AT44" s="72">
        <f t="shared" si="6"/>
        <v>67</v>
      </c>
      <c r="AU44" s="72">
        <f t="shared" si="6"/>
        <v>11</v>
      </c>
      <c r="AV44" s="72">
        <f t="shared" si="6"/>
        <v>45</v>
      </c>
      <c r="AW44" s="387">
        <f t="shared" si="6"/>
        <v>123</v>
      </c>
      <c r="AX44" s="72">
        <f t="shared" si="2"/>
        <v>885</v>
      </c>
      <c r="AY44" s="72">
        <f t="shared" si="3"/>
        <v>266</v>
      </c>
      <c r="AZ44" s="72">
        <f t="shared" si="4"/>
        <v>281</v>
      </c>
      <c r="BA44" s="340">
        <f t="shared" si="5"/>
        <v>1434</v>
      </c>
    </row>
    <row r="45" spans="1:53" s="11" customFormat="1" x14ac:dyDescent="0.2"/>
    <row r="51" spans="1:14" x14ac:dyDescent="0.2">
      <c r="A51" s="441" t="s">
        <v>939</v>
      </c>
      <c r="B51" s="441"/>
      <c r="C51" s="441"/>
      <c r="D51" s="441"/>
      <c r="E51" s="441"/>
      <c r="F51" s="441"/>
      <c r="G51" s="441"/>
      <c r="H51" s="441"/>
      <c r="I51" s="441"/>
      <c r="J51" s="441"/>
      <c r="K51" s="441"/>
      <c r="L51" s="441"/>
      <c r="M51" s="441"/>
      <c r="N51" s="441"/>
    </row>
    <row r="52" spans="1:14" x14ac:dyDescent="0.2">
      <c r="A52" s="1"/>
      <c r="B52" s="1" t="s">
        <v>330</v>
      </c>
      <c r="C52" s="1" t="s">
        <v>682</v>
      </c>
      <c r="D52" s="1" t="s">
        <v>197</v>
      </c>
      <c r="E52" s="1" t="s">
        <v>688</v>
      </c>
      <c r="F52" s="1" t="s">
        <v>332</v>
      </c>
      <c r="G52" s="1" t="s">
        <v>331</v>
      </c>
      <c r="H52" s="1" t="s">
        <v>560</v>
      </c>
      <c r="I52" s="1" t="s">
        <v>684</v>
      </c>
      <c r="J52" s="1" t="s">
        <v>685</v>
      </c>
      <c r="K52" s="1" t="s">
        <v>689</v>
      </c>
      <c r="L52" s="1" t="s">
        <v>686</v>
      </c>
      <c r="M52" s="1" t="s">
        <v>236</v>
      </c>
      <c r="N52" s="51"/>
    </row>
    <row r="53" spans="1:14" x14ac:dyDescent="0.2">
      <c r="A53" s="1" t="s">
        <v>159</v>
      </c>
      <c r="B53" s="49">
        <v>9</v>
      </c>
      <c r="C53" s="49">
        <v>3</v>
      </c>
      <c r="D53" s="49">
        <v>2</v>
      </c>
      <c r="E53" s="49">
        <v>1</v>
      </c>
      <c r="F53" s="49">
        <v>1</v>
      </c>
      <c r="G53" s="49">
        <v>0</v>
      </c>
      <c r="H53" s="49">
        <v>0</v>
      </c>
      <c r="I53" s="49">
        <v>1</v>
      </c>
      <c r="J53" s="49">
        <v>1</v>
      </c>
      <c r="K53" s="49">
        <v>0</v>
      </c>
      <c r="L53" s="49">
        <v>0</v>
      </c>
      <c r="M53" s="49">
        <v>1</v>
      </c>
      <c r="N53" s="50"/>
    </row>
    <row r="54" spans="1:14" x14ac:dyDescent="0.2">
      <c r="A54" s="1" t="s">
        <v>160</v>
      </c>
      <c r="B54" s="49">
        <v>9</v>
      </c>
      <c r="C54" s="49">
        <v>4</v>
      </c>
      <c r="D54" s="49">
        <v>1</v>
      </c>
      <c r="E54" s="49">
        <v>0</v>
      </c>
      <c r="F54" s="49">
        <v>2</v>
      </c>
      <c r="G54" s="49">
        <v>2</v>
      </c>
      <c r="H54" s="49">
        <v>1</v>
      </c>
      <c r="I54" s="49">
        <v>1</v>
      </c>
      <c r="J54" s="49">
        <v>3</v>
      </c>
      <c r="K54" s="49">
        <v>0</v>
      </c>
      <c r="L54" s="49">
        <v>1</v>
      </c>
      <c r="M54" s="49">
        <v>4</v>
      </c>
      <c r="N54" s="50"/>
    </row>
    <row r="55" spans="1:14" s="11" customFormat="1" x14ac:dyDescent="0.2">
      <c r="A55" s="72" t="s">
        <v>137</v>
      </c>
      <c r="B55" s="69">
        <v>56</v>
      </c>
      <c r="C55" s="69">
        <v>31</v>
      </c>
      <c r="D55" s="69">
        <v>2</v>
      </c>
      <c r="E55" s="69">
        <v>14</v>
      </c>
      <c r="F55" s="69">
        <v>1</v>
      </c>
      <c r="G55" s="69">
        <v>2</v>
      </c>
      <c r="H55" s="69">
        <v>2</v>
      </c>
      <c r="I55" s="69">
        <v>17</v>
      </c>
      <c r="J55" s="69">
        <v>21</v>
      </c>
      <c r="K55" s="69">
        <v>9</v>
      </c>
      <c r="L55" s="69">
        <v>15</v>
      </c>
      <c r="M55" s="69">
        <v>21</v>
      </c>
      <c r="N55" s="73"/>
    </row>
    <row r="56" spans="1:14" x14ac:dyDescent="0.2">
      <c r="A56" s="1" t="s">
        <v>22</v>
      </c>
      <c r="B56" s="49">
        <v>1</v>
      </c>
      <c r="C56" s="49">
        <v>0</v>
      </c>
      <c r="D56" s="49">
        <v>1</v>
      </c>
      <c r="E56" s="49">
        <v>0</v>
      </c>
      <c r="F56" s="49">
        <v>0</v>
      </c>
      <c r="G56" s="49">
        <v>0</v>
      </c>
      <c r="H56" s="49">
        <v>0</v>
      </c>
      <c r="I56" s="49">
        <v>1</v>
      </c>
      <c r="J56" s="49">
        <v>0</v>
      </c>
      <c r="K56" s="49">
        <v>0</v>
      </c>
      <c r="L56" s="49">
        <v>0</v>
      </c>
      <c r="M56" s="49">
        <v>1</v>
      </c>
      <c r="N56" s="50"/>
    </row>
    <row r="57" spans="1:14" x14ac:dyDescent="0.2">
      <c r="A57" s="1" t="s">
        <v>157</v>
      </c>
      <c r="B57" s="49">
        <v>7</v>
      </c>
      <c r="C57" s="49">
        <v>2</v>
      </c>
      <c r="D57" s="49">
        <v>1</v>
      </c>
      <c r="E57" s="49">
        <v>1</v>
      </c>
      <c r="F57" s="49">
        <v>0</v>
      </c>
      <c r="G57" s="49">
        <v>1</v>
      </c>
      <c r="H57" s="49">
        <v>0</v>
      </c>
      <c r="I57" s="49">
        <v>0</v>
      </c>
      <c r="J57" s="49">
        <v>1</v>
      </c>
      <c r="K57" s="49">
        <v>2</v>
      </c>
      <c r="L57" s="49">
        <v>0</v>
      </c>
      <c r="M57" s="49">
        <v>1</v>
      </c>
      <c r="N57" s="50"/>
    </row>
    <row r="58" spans="1:14" x14ac:dyDescent="0.2">
      <c r="A58" s="1" t="s">
        <v>227</v>
      </c>
      <c r="B58" s="49">
        <v>1</v>
      </c>
      <c r="C58" s="49">
        <v>0</v>
      </c>
      <c r="D58" s="49">
        <v>0</v>
      </c>
      <c r="E58" s="49">
        <v>0</v>
      </c>
      <c r="F58" s="49">
        <v>0</v>
      </c>
      <c r="G58" s="49">
        <v>1</v>
      </c>
      <c r="H58" s="49">
        <v>0</v>
      </c>
      <c r="I58" s="49">
        <v>0</v>
      </c>
      <c r="J58" s="49">
        <v>0</v>
      </c>
      <c r="K58" s="49">
        <v>0</v>
      </c>
      <c r="L58" s="49">
        <v>0</v>
      </c>
      <c r="M58" s="49">
        <v>0</v>
      </c>
      <c r="N58" s="50"/>
    </row>
    <row r="59" spans="1:14" x14ac:dyDescent="0.2">
      <c r="A59" s="1" t="s">
        <v>136</v>
      </c>
      <c r="B59" s="49">
        <v>10</v>
      </c>
      <c r="C59" s="49">
        <v>4</v>
      </c>
      <c r="D59" s="49">
        <v>2</v>
      </c>
      <c r="E59" s="49">
        <v>4</v>
      </c>
      <c r="F59" s="49">
        <v>1</v>
      </c>
      <c r="G59" s="49">
        <v>1</v>
      </c>
      <c r="H59" s="49">
        <v>2</v>
      </c>
      <c r="I59" s="49">
        <v>0</v>
      </c>
      <c r="J59" s="49">
        <v>8</v>
      </c>
      <c r="K59" s="49">
        <v>2</v>
      </c>
      <c r="L59" s="49">
        <v>4</v>
      </c>
      <c r="M59" s="49">
        <v>5</v>
      </c>
      <c r="N59" s="50"/>
    </row>
    <row r="60" spans="1:14" x14ac:dyDescent="0.2">
      <c r="A60" s="1" t="s">
        <v>135</v>
      </c>
      <c r="B60" s="49">
        <v>38</v>
      </c>
      <c r="C60" s="49">
        <v>7</v>
      </c>
      <c r="D60" s="49">
        <v>3</v>
      </c>
      <c r="E60" s="49">
        <v>4</v>
      </c>
      <c r="F60" s="49">
        <v>5</v>
      </c>
      <c r="G60" s="49">
        <v>1</v>
      </c>
      <c r="H60" s="49">
        <v>0</v>
      </c>
      <c r="I60" s="49">
        <v>4</v>
      </c>
      <c r="J60" s="49">
        <v>4</v>
      </c>
      <c r="K60" s="49">
        <v>4</v>
      </c>
      <c r="L60" s="49">
        <v>6</v>
      </c>
      <c r="M60" s="49">
        <v>3</v>
      </c>
      <c r="N60" s="50"/>
    </row>
    <row r="61" spans="1:14" x14ac:dyDescent="0.2">
      <c r="A61" s="1" t="s">
        <v>143</v>
      </c>
      <c r="B61" s="49">
        <v>6</v>
      </c>
      <c r="C61" s="49">
        <v>0</v>
      </c>
      <c r="D61" s="49">
        <v>0</v>
      </c>
      <c r="E61" s="49">
        <v>0</v>
      </c>
      <c r="F61" s="49">
        <v>0</v>
      </c>
      <c r="G61" s="49">
        <v>3</v>
      </c>
      <c r="H61" s="49">
        <v>0</v>
      </c>
      <c r="I61" s="49">
        <v>0</v>
      </c>
      <c r="J61" s="49">
        <v>2</v>
      </c>
      <c r="K61" s="49">
        <v>0</v>
      </c>
      <c r="L61" s="49">
        <v>0</v>
      </c>
      <c r="M61" s="49">
        <v>0</v>
      </c>
      <c r="N61" s="50"/>
    </row>
    <row r="62" spans="1:14" x14ac:dyDescent="0.2">
      <c r="A62" s="1" t="s">
        <v>27</v>
      </c>
      <c r="B62" s="49">
        <v>1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  <c r="H62" s="49">
        <v>0</v>
      </c>
      <c r="I62" s="49">
        <v>0</v>
      </c>
      <c r="J62" s="49">
        <v>0</v>
      </c>
      <c r="K62" s="49">
        <v>0</v>
      </c>
      <c r="L62" s="49">
        <v>0</v>
      </c>
      <c r="M62" s="49">
        <v>0</v>
      </c>
      <c r="N62" s="50"/>
    </row>
    <row r="63" spans="1:14" x14ac:dyDescent="0.2">
      <c r="A63" s="1" t="s">
        <v>151</v>
      </c>
      <c r="B63" s="49">
        <v>2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  <c r="H63" s="49">
        <v>0</v>
      </c>
      <c r="I63" s="49">
        <v>1</v>
      </c>
      <c r="J63" s="49">
        <v>1</v>
      </c>
      <c r="K63" s="49">
        <v>0</v>
      </c>
      <c r="L63" s="49">
        <v>0</v>
      </c>
      <c r="M63" s="49">
        <v>0</v>
      </c>
      <c r="N63" s="50"/>
    </row>
    <row r="64" spans="1:14" x14ac:dyDescent="0.2">
      <c r="A64" s="1" t="s">
        <v>158</v>
      </c>
      <c r="B64" s="49">
        <v>1</v>
      </c>
      <c r="C64" s="49">
        <v>0</v>
      </c>
      <c r="D64" s="49">
        <v>0</v>
      </c>
      <c r="E64" s="49">
        <v>0</v>
      </c>
      <c r="F64" s="49">
        <v>2</v>
      </c>
      <c r="G64" s="49">
        <v>0</v>
      </c>
      <c r="H64" s="49">
        <v>0</v>
      </c>
      <c r="I64" s="49">
        <v>0</v>
      </c>
      <c r="J64" s="49">
        <v>4</v>
      </c>
      <c r="K64" s="49">
        <v>0</v>
      </c>
      <c r="L64" s="49">
        <v>0</v>
      </c>
      <c r="M64" s="49">
        <v>1</v>
      </c>
      <c r="N64" s="50"/>
    </row>
    <row r="65" spans="1:49" x14ac:dyDescent="0.2">
      <c r="A65" s="1" t="s">
        <v>44</v>
      </c>
      <c r="B65" s="49">
        <v>5</v>
      </c>
      <c r="C65" s="49">
        <v>1</v>
      </c>
      <c r="D65" s="49">
        <v>0</v>
      </c>
      <c r="E65" s="49">
        <v>0</v>
      </c>
      <c r="F65" s="49">
        <v>0</v>
      </c>
      <c r="G65" s="49">
        <v>0</v>
      </c>
      <c r="H65" s="49">
        <v>0</v>
      </c>
      <c r="I65" s="49">
        <v>0</v>
      </c>
      <c r="J65" s="49">
        <v>0</v>
      </c>
      <c r="K65" s="49">
        <v>1</v>
      </c>
      <c r="L65" s="49">
        <v>1</v>
      </c>
      <c r="M65" s="49">
        <v>0</v>
      </c>
      <c r="N65" s="50"/>
    </row>
    <row r="66" spans="1:49" x14ac:dyDescent="0.2">
      <c r="A66" s="1" t="s">
        <v>24</v>
      </c>
      <c r="B66" s="49">
        <v>3</v>
      </c>
      <c r="C66" s="49">
        <v>0</v>
      </c>
      <c r="D66" s="49">
        <v>0</v>
      </c>
      <c r="E66" s="49">
        <v>0</v>
      </c>
      <c r="F66" s="49">
        <v>1</v>
      </c>
      <c r="G66" s="49">
        <v>0</v>
      </c>
      <c r="H66" s="49">
        <v>1</v>
      </c>
      <c r="I66" s="49">
        <v>0</v>
      </c>
      <c r="J66" s="49">
        <v>0</v>
      </c>
      <c r="K66" s="49">
        <v>0</v>
      </c>
      <c r="L66" s="49">
        <v>0</v>
      </c>
      <c r="M66" s="49">
        <v>1</v>
      </c>
      <c r="N66" s="50"/>
    </row>
    <row r="67" spans="1:49" s="11" customFormat="1" x14ac:dyDescent="0.2">
      <c r="A67" s="72" t="s">
        <v>144</v>
      </c>
      <c r="B67" s="69">
        <v>30</v>
      </c>
      <c r="C67" s="69">
        <v>10</v>
      </c>
      <c r="D67" s="69">
        <v>5</v>
      </c>
      <c r="E67" s="69">
        <v>8</v>
      </c>
      <c r="F67" s="69">
        <v>2</v>
      </c>
      <c r="G67" s="69">
        <v>1</v>
      </c>
      <c r="H67" s="69">
        <v>0</v>
      </c>
      <c r="I67" s="69">
        <v>2</v>
      </c>
      <c r="J67" s="69">
        <v>7</v>
      </c>
      <c r="K67" s="69">
        <v>6</v>
      </c>
      <c r="L67" s="69">
        <v>2</v>
      </c>
      <c r="M67" s="69">
        <v>1</v>
      </c>
      <c r="N67" s="73"/>
    </row>
    <row r="68" spans="1:49" x14ac:dyDescent="0.2">
      <c r="A68" s="51" t="s">
        <v>139</v>
      </c>
      <c r="B68" s="50">
        <f t="shared" ref="B68:M68" si="7">SUM(B53:B67)</f>
        <v>179</v>
      </c>
      <c r="C68" s="50">
        <f t="shared" si="7"/>
        <v>62</v>
      </c>
      <c r="D68" s="50">
        <f t="shared" si="7"/>
        <v>17</v>
      </c>
      <c r="E68" s="50">
        <f t="shared" si="7"/>
        <v>32</v>
      </c>
      <c r="F68" s="50">
        <f t="shared" si="7"/>
        <v>15</v>
      </c>
      <c r="G68" s="50">
        <f t="shared" si="7"/>
        <v>12</v>
      </c>
      <c r="H68" s="50">
        <f t="shared" si="7"/>
        <v>6</v>
      </c>
      <c r="I68" s="50">
        <f t="shared" si="7"/>
        <v>27</v>
      </c>
      <c r="J68" s="50">
        <f t="shared" si="7"/>
        <v>52</v>
      </c>
      <c r="K68" s="50">
        <f t="shared" si="7"/>
        <v>24</v>
      </c>
      <c r="L68" s="50">
        <f t="shared" si="7"/>
        <v>29</v>
      </c>
      <c r="M68" s="50">
        <f t="shared" si="7"/>
        <v>39</v>
      </c>
      <c r="N68" s="50"/>
    </row>
    <row r="69" spans="1:49" s="449" customFormat="1" ht="14" x14ac:dyDescent="0.15">
      <c r="A69" s="449" t="s">
        <v>730</v>
      </c>
    </row>
    <row r="73" spans="1:49" x14ac:dyDescent="0.2">
      <c r="A73" s="453" t="s">
        <v>940</v>
      </c>
      <c r="B73" s="453"/>
      <c r="C73" s="453"/>
      <c r="D73" s="453"/>
      <c r="E73" s="453"/>
      <c r="F73" s="453"/>
      <c r="G73" s="453"/>
      <c r="H73" s="453"/>
      <c r="I73" s="453"/>
      <c r="J73" s="453"/>
      <c r="K73" s="453"/>
      <c r="L73" s="453"/>
      <c r="M73" s="453"/>
      <c r="N73" s="453"/>
      <c r="O73" s="453"/>
      <c r="P73" s="453"/>
      <c r="Q73" s="453"/>
      <c r="R73" s="453"/>
      <c r="S73" s="453"/>
      <c r="T73" s="453"/>
      <c r="U73" s="453"/>
      <c r="V73" s="453"/>
      <c r="W73" s="453"/>
      <c r="X73" s="453"/>
      <c r="Y73" s="453"/>
      <c r="Z73" s="453"/>
      <c r="AA73" s="453"/>
      <c r="AB73" s="453"/>
      <c r="AC73" s="453"/>
      <c r="AD73" s="453"/>
      <c r="AE73" s="453"/>
      <c r="AF73" s="453"/>
      <c r="AG73" s="453"/>
      <c r="AH73" s="453"/>
      <c r="AI73" s="453"/>
      <c r="AJ73" s="453"/>
      <c r="AK73" s="453"/>
      <c r="AL73" s="453"/>
      <c r="AM73" s="453"/>
      <c r="AN73" s="453"/>
      <c r="AO73" s="453"/>
      <c r="AP73" s="453"/>
      <c r="AQ73" s="453"/>
      <c r="AR73" s="453"/>
      <c r="AS73" s="453"/>
      <c r="AT73" s="453"/>
      <c r="AU73" s="453"/>
    </row>
    <row r="74" spans="1:49" s="40" customFormat="1" x14ac:dyDescent="0.2">
      <c r="A74" s="51"/>
      <c r="B74" s="441" t="s">
        <v>330</v>
      </c>
      <c r="C74" s="441"/>
      <c r="D74" s="441"/>
      <c r="E74" s="441"/>
      <c r="F74" s="441" t="s">
        <v>682</v>
      </c>
      <c r="G74" s="441"/>
      <c r="H74" s="441"/>
      <c r="I74" s="441"/>
      <c r="J74" s="441" t="s">
        <v>197</v>
      </c>
      <c r="K74" s="441"/>
      <c r="L74" s="441"/>
      <c r="M74" s="441"/>
      <c r="N74" s="441" t="s">
        <v>328</v>
      </c>
      <c r="O74" s="441"/>
      <c r="P74" s="441"/>
      <c r="Q74" s="441"/>
      <c r="R74" s="441" t="s">
        <v>683</v>
      </c>
      <c r="S74" s="441"/>
      <c r="T74" s="441"/>
      <c r="U74" s="441"/>
      <c r="V74" s="441" t="s">
        <v>331</v>
      </c>
      <c r="W74" s="441"/>
      <c r="X74" s="441"/>
      <c r="Y74" s="441"/>
      <c r="Z74" s="441" t="s">
        <v>560</v>
      </c>
      <c r="AA74" s="441"/>
      <c r="AB74" s="441"/>
      <c r="AC74" s="441"/>
      <c r="AD74" s="441" t="s">
        <v>684</v>
      </c>
      <c r="AE74" s="441"/>
      <c r="AF74" s="441"/>
      <c r="AG74" s="441"/>
      <c r="AH74" s="441" t="s">
        <v>687</v>
      </c>
      <c r="AI74" s="441"/>
      <c r="AJ74" s="441"/>
      <c r="AK74" s="441"/>
      <c r="AL74" s="441" t="s">
        <v>329</v>
      </c>
      <c r="AM74" s="441"/>
      <c r="AN74" s="441"/>
      <c r="AO74" s="441"/>
      <c r="AP74" s="441" t="s">
        <v>686</v>
      </c>
      <c r="AQ74" s="441"/>
      <c r="AR74" s="441"/>
      <c r="AS74" s="441"/>
      <c r="AT74" s="441" t="s">
        <v>236</v>
      </c>
      <c r="AU74" s="441"/>
      <c r="AV74" s="441"/>
      <c r="AW74" s="441"/>
    </row>
    <row r="75" spans="1:49" x14ac:dyDescent="0.2">
      <c r="A75" s="1"/>
      <c r="B75" s="1" t="s">
        <v>198</v>
      </c>
      <c r="C75" s="1" t="s">
        <v>554</v>
      </c>
      <c r="D75" s="1" t="s">
        <v>470</v>
      </c>
      <c r="E75" s="52" t="s">
        <v>139</v>
      </c>
      <c r="F75" s="1" t="s">
        <v>198</v>
      </c>
      <c r="G75" s="1" t="s">
        <v>554</v>
      </c>
      <c r="H75" s="1" t="s">
        <v>470</v>
      </c>
      <c r="I75" s="52" t="s">
        <v>139</v>
      </c>
      <c r="J75" s="1" t="s">
        <v>198</v>
      </c>
      <c r="K75" s="1" t="s">
        <v>554</v>
      </c>
      <c r="L75" s="1" t="s">
        <v>470</v>
      </c>
      <c r="M75" s="52" t="s">
        <v>139</v>
      </c>
      <c r="N75" s="1" t="s">
        <v>198</v>
      </c>
      <c r="O75" s="1" t="s">
        <v>554</v>
      </c>
      <c r="P75" s="1" t="s">
        <v>470</v>
      </c>
      <c r="Q75" s="52" t="s">
        <v>139</v>
      </c>
      <c r="R75" s="1" t="s">
        <v>198</v>
      </c>
      <c r="S75" s="1" t="s">
        <v>554</v>
      </c>
      <c r="T75" s="1" t="s">
        <v>470</v>
      </c>
      <c r="U75" s="52" t="s">
        <v>139</v>
      </c>
      <c r="V75" s="1" t="s">
        <v>198</v>
      </c>
      <c r="W75" s="1" t="s">
        <v>554</v>
      </c>
      <c r="X75" s="1" t="s">
        <v>470</v>
      </c>
      <c r="Y75" s="52" t="s">
        <v>139</v>
      </c>
      <c r="Z75" s="1" t="s">
        <v>198</v>
      </c>
      <c r="AA75" s="1" t="s">
        <v>554</v>
      </c>
      <c r="AB75" s="1" t="s">
        <v>470</v>
      </c>
      <c r="AC75" s="52" t="s">
        <v>139</v>
      </c>
      <c r="AD75" s="1" t="s">
        <v>198</v>
      </c>
      <c r="AE75" s="1" t="s">
        <v>554</v>
      </c>
      <c r="AF75" s="1" t="s">
        <v>470</v>
      </c>
      <c r="AG75" s="52" t="s">
        <v>139</v>
      </c>
      <c r="AH75" s="1" t="s">
        <v>198</v>
      </c>
      <c r="AI75" s="1" t="s">
        <v>554</v>
      </c>
      <c r="AJ75" s="1" t="s">
        <v>470</v>
      </c>
      <c r="AK75" s="52" t="s">
        <v>139</v>
      </c>
      <c r="AL75" s="1" t="s">
        <v>198</v>
      </c>
      <c r="AM75" s="1" t="s">
        <v>554</v>
      </c>
      <c r="AN75" s="1" t="s">
        <v>470</v>
      </c>
      <c r="AO75" s="52" t="s">
        <v>139</v>
      </c>
      <c r="AP75" s="1" t="s">
        <v>198</v>
      </c>
      <c r="AQ75" s="1" t="s">
        <v>554</v>
      </c>
      <c r="AR75" s="1" t="s">
        <v>470</v>
      </c>
      <c r="AS75" s="52" t="s">
        <v>139</v>
      </c>
      <c r="AT75" s="1" t="s">
        <v>198</v>
      </c>
      <c r="AU75" s="1" t="s">
        <v>554</v>
      </c>
      <c r="AV75" s="1" t="s">
        <v>470</v>
      </c>
      <c r="AW75" s="52" t="s">
        <v>139</v>
      </c>
    </row>
    <row r="76" spans="1:49" x14ac:dyDescent="0.2">
      <c r="A76" s="1" t="s">
        <v>159</v>
      </c>
      <c r="B76" s="49">
        <v>20</v>
      </c>
      <c r="C76" s="49">
        <v>9</v>
      </c>
      <c r="D76" s="49">
        <v>0</v>
      </c>
      <c r="E76" s="53">
        <v>29</v>
      </c>
      <c r="F76" s="49">
        <v>0</v>
      </c>
      <c r="G76" s="49">
        <v>3</v>
      </c>
      <c r="H76" s="49">
        <v>0</v>
      </c>
      <c r="I76" s="53">
        <v>3</v>
      </c>
      <c r="J76" s="49">
        <v>4</v>
      </c>
      <c r="K76" s="49">
        <v>0</v>
      </c>
      <c r="L76" s="49">
        <v>0</v>
      </c>
      <c r="M76" s="53">
        <v>4</v>
      </c>
      <c r="N76" s="49">
        <v>25</v>
      </c>
      <c r="O76" s="49">
        <v>0</v>
      </c>
      <c r="P76" s="49">
        <v>0</v>
      </c>
      <c r="Q76" s="53">
        <v>25</v>
      </c>
      <c r="R76" s="49">
        <v>0</v>
      </c>
      <c r="S76" s="49">
        <v>1</v>
      </c>
      <c r="T76" s="49">
        <v>0</v>
      </c>
      <c r="U76" s="53">
        <v>1</v>
      </c>
      <c r="V76" s="49">
        <v>0</v>
      </c>
      <c r="W76" s="49">
        <v>0</v>
      </c>
      <c r="X76" s="49">
        <v>0</v>
      </c>
      <c r="Y76" s="53">
        <v>0</v>
      </c>
      <c r="Z76" s="49">
        <v>0</v>
      </c>
      <c r="AA76" s="49">
        <v>0</v>
      </c>
      <c r="AB76" s="49">
        <v>0</v>
      </c>
      <c r="AC76" s="53">
        <v>0</v>
      </c>
      <c r="AD76" s="49">
        <v>6</v>
      </c>
      <c r="AE76" s="49">
        <v>1</v>
      </c>
      <c r="AF76" s="49">
        <v>2</v>
      </c>
      <c r="AG76" s="53">
        <v>9</v>
      </c>
      <c r="AH76" s="49">
        <v>4</v>
      </c>
      <c r="AI76" s="49">
        <v>0</v>
      </c>
      <c r="AJ76" s="49">
        <v>0</v>
      </c>
      <c r="AK76" s="53">
        <v>4</v>
      </c>
      <c r="AL76" s="49">
        <v>0</v>
      </c>
      <c r="AM76" s="49">
        <v>0</v>
      </c>
      <c r="AN76" s="49">
        <v>0</v>
      </c>
      <c r="AO76" s="53">
        <v>0</v>
      </c>
      <c r="AP76" s="49">
        <v>0</v>
      </c>
      <c r="AQ76" s="49">
        <v>0</v>
      </c>
      <c r="AR76" s="49">
        <v>0</v>
      </c>
      <c r="AS76" s="53">
        <v>0</v>
      </c>
      <c r="AT76" s="49">
        <v>2</v>
      </c>
      <c r="AU76" s="58">
        <v>0</v>
      </c>
      <c r="AV76" s="57">
        <v>0</v>
      </c>
      <c r="AW76" s="53">
        <v>2</v>
      </c>
    </row>
    <row r="77" spans="1:49" x14ac:dyDescent="0.2">
      <c r="A77" s="1" t="s">
        <v>160</v>
      </c>
      <c r="B77" s="49">
        <v>0</v>
      </c>
      <c r="C77" s="49">
        <v>15</v>
      </c>
      <c r="D77" s="49">
        <v>3</v>
      </c>
      <c r="E77" s="53">
        <v>18</v>
      </c>
      <c r="F77" s="49">
        <v>0</v>
      </c>
      <c r="G77" s="49">
        <v>7</v>
      </c>
      <c r="H77" s="49">
        <v>0</v>
      </c>
      <c r="I77" s="53">
        <v>7</v>
      </c>
      <c r="J77" s="49">
        <v>0</v>
      </c>
      <c r="K77" s="49">
        <v>0</v>
      </c>
      <c r="L77" s="49">
        <v>0</v>
      </c>
      <c r="M77" s="53">
        <v>0</v>
      </c>
      <c r="N77" s="49">
        <v>0</v>
      </c>
      <c r="O77" s="49">
        <v>0</v>
      </c>
      <c r="P77" s="49">
        <v>0</v>
      </c>
      <c r="Q77" s="53">
        <v>0</v>
      </c>
      <c r="R77" s="49">
        <v>9</v>
      </c>
      <c r="S77" s="49">
        <v>0</v>
      </c>
      <c r="T77" s="49">
        <v>0</v>
      </c>
      <c r="U77" s="53">
        <v>9</v>
      </c>
      <c r="V77" s="49">
        <v>0</v>
      </c>
      <c r="W77" s="49">
        <v>5</v>
      </c>
      <c r="X77" s="49">
        <v>1</v>
      </c>
      <c r="Y77" s="53">
        <v>6</v>
      </c>
      <c r="Z77" s="49">
        <v>0</v>
      </c>
      <c r="AA77" s="49">
        <v>0</v>
      </c>
      <c r="AB77" s="49">
        <v>0</v>
      </c>
      <c r="AC77" s="53">
        <v>0</v>
      </c>
      <c r="AD77" s="49">
        <v>3</v>
      </c>
      <c r="AE77" s="49">
        <v>0</v>
      </c>
      <c r="AF77" s="49">
        <v>0</v>
      </c>
      <c r="AG77" s="53">
        <v>3</v>
      </c>
      <c r="AH77" s="49">
        <v>19</v>
      </c>
      <c r="AI77" s="49">
        <v>0</v>
      </c>
      <c r="AJ77" s="49">
        <v>2</v>
      </c>
      <c r="AK77" s="53">
        <v>21</v>
      </c>
      <c r="AL77" s="49">
        <v>0</v>
      </c>
      <c r="AM77" s="49">
        <v>0</v>
      </c>
      <c r="AN77" s="49">
        <v>0</v>
      </c>
      <c r="AO77" s="53">
        <v>0</v>
      </c>
      <c r="AP77" s="49">
        <v>0</v>
      </c>
      <c r="AQ77" s="49">
        <v>1</v>
      </c>
      <c r="AR77" s="49">
        <v>0</v>
      </c>
      <c r="AS77" s="53">
        <v>1</v>
      </c>
      <c r="AT77" s="49">
        <v>4</v>
      </c>
      <c r="AU77" s="58">
        <v>0</v>
      </c>
      <c r="AV77" s="57">
        <v>0</v>
      </c>
      <c r="AW77" s="53">
        <v>4</v>
      </c>
    </row>
    <row r="78" spans="1:49" x14ac:dyDescent="0.2">
      <c r="A78" s="1" t="s">
        <v>137</v>
      </c>
      <c r="B78" s="69">
        <v>61</v>
      </c>
      <c r="C78" s="69">
        <v>58</v>
      </c>
      <c r="D78" s="69">
        <v>120</v>
      </c>
      <c r="E78" s="70">
        <v>239</v>
      </c>
      <c r="F78" s="69">
        <v>16</v>
      </c>
      <c r="G78" s="69">
        <v>40</v>
      </c>
      <c r="H78" s="69">
        <v>11</v>
      </c>
      <c r="I78" s="70">
        <v>67</v>
      </c>
      <c r="J78" s="69">
        <v>0</v>
      </c>
      <c r="K78" s="69">
        <v>5</v>
      </c>
      <c r="L78" s="69">
        <v>0</v>
      </c>
      <c r="M78" s="70">
        <v>5</v>
      </c>
      <c r="N78" s="69">
        <v>6</v>
      </c>
      <c r="O78" s="69">
        <v>5</v>
      </c>
      <c r="P78" s="69">
        <v>0</v>
      </c>
      <c r="Q78" s="70">
        <v>11</v>
      </c>
      <c r="R78" s="69">
        <v>1</v>
      </c>
      <c r="S78" s="69">
        <v>0</v>
      </c>
      <c r="T78" s="69">
        <v>0</v>
      </c>
      <c r="U78" s="70">
        <v>1</v>
      </c>
      <c r="V78" s="69">
        <v>4</v>
      </c>
      <c r="W78" s="69">
        <v>2</v>
      </c>
      <c r="X78" s="69">
        <v>3</v>
      </c>
      <c r="Y78" s="70">
        <v>9</v>
      </c>
      <c r="Z78" s="69">
        <v>3</v>
      </c>
      <c r="AA78" s="69">
        <v>1</v>
      </c>
      <c r="AB78" s="69">
        <v>3</v>
      </c>
      <c r="AC78" s="70">
        <v>7</v>
      </c>
      <c r="AD78" s="69">
        <v>46</v>
      </c>
      <c r="AE78" s="69">
        <v>2</v>
      </c>
      <c r="AF78" s="69">
        <v>6</v>
      </c>
      <c r="AG78" s="70">
        <v>54</v>
      </c>
      <c r="AH78" s="69">
        <v>92</v>
      </c>
      <c r="AI78" s="69">
        <v>1</v>
      </c>
      <c r="AJ78" s="69">
        <v>7</v>
      </c>
      <c r="AK78" s="70">
        <v>100</v>
      </c>
      <c r="AL78" s="69">
        <v>28</v>
      </c>
      <c r="AM78" s="69">
        <v>1</v>
      </c>
      <c r="AN78" s="69">
        <v>1</v>
      </c>
      <c r="AO78" s="70">
        <v>30</v>
      </c>
      <c r="AP78" s="69">
        <v>30</v>
      </c>
      <c r="AQ78" s="69">
        <v>0</v>
      </c>
      <c r="AR78" s="69">
        <v>3</v>
      </c>
      <c r="AS78" s="70">
        <v>33</v>
      </c>
      <c r="AT78" s="69">
        <v>35</v>
      </c>
      <c r="AU78" s="71">
        <v>1</v>
      </c>
      <c r="AV78" s="69">
        <v>10</v>
      </c>
      <c r="AW78" s="70">
        <v>46</v>
      </c>
    </row>
    <row r="79" spans="1:49" x14ac:dyDescent="0.2">
      <c r="A79" s="1" t="s">
        <v>22</v>
      </c>
      <c r="B79" s="49">
        <v>0</v>
      </c>
      <c r="C79" s="49">
        <v>2</v>
      </c>
      <c r="D79" s="49">
        <v>0</v>
      </c>
      <c r="E79" s="53">
        <v>2</v>
      </c>
      <c r="F79" s="49">
        <v>0</v>
      </c>
      <c r="G79" s="49">
        <v>0</v>
      </c>
      <c r="H79" s="49">
        <v>0</v>
      </c>
      <c r="I79" s="53">
        <v>0</v>
      </c>
      <c r="J79" s="49">
        <v>2</v>
      </c>
      <c r="K79" s="49">
        <v>2</v>
      </c>
      <c r="L79" s="49">
        <v>1</v>
      </c>
      <c r="M79" s="53">
        <v>5</v>
      </c>
      <c r="N79" s="49">
        <v>0</v>
      </c>
      <c r="O79" s="49">
        <v>0</v>
      </c>
      <c r="P79" s="49">
        <v>0</v>
      </c>
      <c r="Q79" s="53">
        <v>0</v>
      </c>
      <c r="R79" s="49">
        <v>0</v>
      </c>
      <c r="S79" s="49">
        <v>0</v>
      </c>
      <c r="T79" s="49">
        <v>0</v>
      </c>
      <c r="U79" s="53">
        <v>0</v>
      </c>
      <c r="V79" s="49">
        <v>0</v>
      </c>
      <c r="W79" s="49">
        <v>0</v>
      </c>
      <c r="X79" s="49">
        <v>0</v>
      </c>
      <c r="Y79" s="53">
        <v>0</v>
      </c>
      <c r="Z79" s="49">
        <v>0</v>
      </c>
      <c r="AA79" s="49">
        <v>0</v>
      </c>
      <c r="AB79" s="49">
        <v>0</v>
      </c>
      <c r="AC79" s="53">
        <v>0</v>
      </c>
      <c r="AD79" s="49">
        <v>0</v>
      </c>
      <c r="AE79" s="49">
        <v>0</v>
      </c>
      <c r="AF79" s="49">
        <v>0</v>
      </c>
      <c r="AG79" s="53">
        <v>0</v>
      </c>
      <c r="AH79" s="49">
        <v>0</v>
      </c>
      <c r="AI79" s="49">
        <v>0</v>
      </c>
      <c r="AJ79" s="49">
        <v>0</v>
      </c>
      <c r="AK79" s="53">
        <v>0</v>
      </c>
      <c r="AL79" s="49">
        <v>0</v>
      </c>
      <c r="AM79" s="49">
        <v>0</v>
      </c>
      <c r="AN79" s="49">
        <v>0</v>
      </c>
      <c r="AO79" s="53">
        <v>0</v>
      </c>
      <c r="AP79" s="49">
        <v>0</v>
      </c>
      <c r="AQ79" s="49">
        <v>0</v>
      </c>
      <c r="AR79" s="49">
        <v>0</v>
      </c>
      <c r="AS79" s="53">
        <v>0</v>
      </c>
      <c r="AT79" s="49">
        <v>0</v>
      </c>
      <c r="AU79" s="58">
        <v>0</v>
      </c>
      <c r="AV79" s="57">
        <v>0</v>
      </c>
      <c r="AW79" s="53">
        <v>0</v>
      </c>
    </row>
    <row r="80" spans="1:49" s="11" customFormat="1" x14ac:dyDescent="0.2">
      <c r="A80" s="72" t="s">
        <v>157</v>
      </c>
      <c r="B80" s="69">
        <v>13</v>
      </c>
      <c r="C80" s="69">
        <v>10</v>
      </c>
      <c r="D80" s="69">
        <v>0</v>
      </c>
      <c r="E80" s="70">
        <v>23</v>
      </c>
      <c r="F80" s="69">
        <v>0</v>
      </c>
      <c r="G80" s="69">
        <v>1</v>
      </c>
      <c r="H80" s="69">
        <v>0</v>
      </c>
      <c r="I80" s="70">
        <v>1</v>
      </c>
      <c r="J80" s="69">
        <v>0</v>
      </c>
      <c r="K80" s="69">
        <v>0</v>
      </c>
      <c r="L80" s="69">
        <v>0</v>
      </c>
      <c r="M80" s="70">
        <v>0</v>
      </c>
      <c r="N80" s="69">
        <v>0</v>
      </c>
      <c r="O80" s="69">
        <v>0</v>
      </c>
      <c r="P80" s="69">
        <v>0</v>
      </c>
      <c r="Q80" s="70">
        <v>0</v>
      </c>
      <c r="R80" s="69">
        <v>0</v>
      </c>
      <c r="S80" s="69">
        <v>0</v>
      </c>
      <c r="T80" s="69">
        <v>0</v>
      </c>
      <c r="U80" s="70">
        <v>0</v>
      </c>
      <c r="V80" s="69">
        <v>0</v>
      </c>
      <c r="W80" s="69">
        <v>2</v>
      </c>
      <c r="X80" s="69">
        <v>0</v>
      </c>
      <c r="Y80" s="70">
        <v>0</v>
      </c>
      <c r="Z80" s="69">
        <v>0</v>
      </c>
      <c r="AA80" s="69">
        <v>0</v>
      </c>
      <c r="AB80" s="69">
        <v>0</v>
      </c>
      <c r="AC80" s="70">
        <v>0</v>
      </c>
      <c r="AD80" s="69">
        <v>0</v>
      </c>
      <c r="AE80" s="69">
        <v>0</v>
      </c>
      <c r="AF80" s="69">
        <v>0</v>
      </c>
      <c r="AG80" s="70">
        <v>0</v>
      </c>
      <c r="AH80" s="69">
        <v>0</v>
      </c>
      <c r="AI80" s="69">
        <v>1</v>
      </c>
      <c r="AJ80" s="69">
        <v>0</v>
      </c>
      <c r="AK80" s="70">
        <v>1</v>
      </c>
      <c r="AL80" s="69">
        <v>2</v>
      </c>
      <c r="AM80" s="69">
        <v>0</v>
      </c>
      <c r="AN80" s="69">
        <v>0</v>
      </c>
      <c r="AO80" s="70">
        <v>2</v>
      </c>
      <c r="AP80" s="69">
        <v>0</v>
      </c>
      <c r="AQ80" s="69">
        <v>0</v>
      </c>
      <c r="AR80" s="69">
        <v>0</v>
      </c>
      <c r="AS80" s="70">
        <v>0</v>
      </c>
      <c r="AT80" s="69">
        <v>0</v>
      </c>
      <c r="AU80" s="71">
        <v>0</v>
      </c>
      <c r="AV80" s="69">
        <v>0</v>
      </c>
      <c r="AW80" s="70">
        <v>0</v>
      </c>
    </row>
    <row r="81" spans="1:49" s="49" customFormat="1" ht="14" x14ac:dyDescent="0.2">
      <c r="A81" s="1" t="s">
        <v>227</v>
      </c>
      <c r="B81" s="49">
        <v>0</v>
      </c>
      <c r="C81" s="49">
        <v>1</v>
      </c>
      <c r="D81" s="49">
        <v>0</v>
      </c>
      <c r="E81" s="53">
        <v>1</v>
      </c>
      <c r="F81" s="49">
        <v>0</v>
      </c>
      <c r="G81" s="49">
        <v>0</v>
      </c>
      <c r="H81" s="49">
        <v>0</v>
      </c>
      <c r="I81" s="53">
        <v>0</v>
      </c>
      <c r="J81" s="49">
        <v>0</v>
      </c>
      <c r="K81" s="49">
        <v>0</v>
      </c>
      <c r="L81" s="49">
        <v>0</v>
      </c>
      <c r="M81" s="53">
        <v>0</v>
      </c>
      <c r="N81" s="49">
        <v>0</v>
      </c>
      <c r="O81" s="49">
        <v>0</v>
      </c>
      <c r="P81" s="49">
        <v>0</v>
      </c>
      <c r="Q81" s="53">
        <v>0</v>
      </c>
      <c r="R81" s="49">
        <v>0</v>
      </c>
      <c r="S81" s="49">
        <v>0</v>
      </c>
      <c r="T81" s="49">
        <v>0</v>
      </c>
      <c r="U81" s="53">
        <v>0</v>
      </c>
      <c r="V81" s="49">
        <v>0</v>
      </c>
      <c r="W81" s="49">
        <v>1</v>
      </c>
      <c r="X81" s="49">
        <v>0</v>
      </c>
      <c r="Y81" s="53">
        <v>1</v>
      </c>
      <c r="Z81" s="49">
        <v>0</v>
      </c>
      <c r="AA81" s="49">
        <v>0</v>
      </c>
      <c r="AB81" s="49">
        <v>0</v>
      </c>
      <c r="AC81" s="53">
        <v>0</v>
      </c>
      <c r="AD81" s="49">
        <v>0</v>
      </c>
      <c r="AE81" s="49">
        <v>0</v>
      </c>
      <c r="AF81" s="49">
        <v>0</v>
      </c>
      <c r="AG81" s="53">
        <v>0</v>
      </c>
      <c r="AH81" s="49">
        <v>0</v>
      </c>
      <c r="AI81" s="49">
        <v>0</v>
      </c>
      <c r="AJ81" s="49">
        <v>0</v>
      </c>
      <c r="AK81" s="53">
        <v>0</v>
      </c>
      <c r="AL81" s="49">
        <v>0</v>
      </c>
      <c r="AM81" s="49">
        <v>0</v>
      </c>
      <c r="AN81" s="49">
        <v>0</v>
      </c>
      <c r="AO81" s="53">
        <v>0</v>
      </c>
      <c r="AP81" s="49">
        <v>0</v>
      </c>
      <c r="AQ81" s="49">
        <v>0</v>
      </c>
      <c r="AR81" s="49">
        <v>0</v>
      </c>
      <c r="AS81" s="53">
        <v>0</v>
      </c>
      <c r="AT81" s="49">
        <v>0</v>
      </c>
      <c r="AU81" s="58">
        <v>0</v>
      </c>
      <c r="AV81" s="57">
        <v>0</v>
      </c>
      <c r="AW81" s="53">
        <v>0</v>
      </c>
    </row>
    <row r="82" spans="1:49" x14ac:dyDescent="0.2">
      <c r="A82" s="1" t="s">
        <v>136</v>
      </c>
      <c r="B82" s="69">
        <v>12</v>
      </c>
      <c r="C82" s="69">
        <v>8</v>
      </c>
      <c r="D82" s="69">
        <v>4</v>
      </c>
      <c r="E82" s="70">
        <v>24</v>
      </c>
      <c r="F82" s="69">
        <v>3</v>
      </c>
      <c r="G82" s="69">
        <v>1</v>
      </c>
      <c r="H82" s="69">
        <v>0</v>
      </c>
      <c r="I82" s="70">
        <v>4</v>
      </c>
      <c r="J82" s="49">
        <v>4</v>
      </c>
      <c r="K82" s="49">
        <v>0</v>
      </c>
      <c r="L82" s="49">
        <v>0</v>
      </c>
      <c r="M82" s="53">
        <v>4</v>
      </c>
      <c r="N82" s="49">
        <v>3</v>
      </c>
      <c r="O82" s="49">
        <v>1</v>
      </c>
      <c r="P82" s="49">
        <v>2</v>
      </c>
      <c r="Q82" s="53">
        <v>6</v>
      </c>
      <c r="R82" s="49">
        <v>2</v>
      </c>
      <c r="S82" s="49">
        <v>0</v>
      </c>
      <c r="T82" s="49">
        <v>0</v>
      </c>
      <c r="U82" s="53">
        <v>2</v>
      </c>
      <c r="V82" s="49">
        <v>0</v>
      </c>
      <c r="W82" s="49">
        <v>1</v>
      </c>
      <c r="X82" s="49">
        <v>0</v>
      </c>
      <c r="Y82" s="53">
        <v>1</v>
      </c>
      <c r="Z82" s="49">
        <v>1</v>
      </c>
      <c r="AA82" s="49">
        <v>1</v>
      </c>
      <c r="AB82" s="49">
        <v>0</v>
      </c>
      <c r="AC82" s="53">
        <v>2</v>
      </c>
      <c r="AD82" s="49">
        <v>0</v>
      </c>
      <c r="AE82" s="49">
        <v>0</v>
      </c>
      <c r="AF82" s="49">
        <v>0</v>
      </c>
      <c r="AG82" s="53">
        <v>0</v>
      </c>
      <c r="AH82" s="69">
        <v>91</v>
      </c>
      <c r="AI82" s="69">
        <v>1</v>
      </c>
      <c r="AJ82" s="69">
        <v>7</v>
      </c>
      <c r="AK82" s="70">
        <v>99</v>
      </c>
      <c r="AL82" s="49">
        <v>0</v>
      </c>
      <c r="AM82" s="49">
        <v>1</v>
      </c>
      <c r="AN82" s="49">
        <v>2</v>
      </c>
      <c r="AO82" s="53">
        <v>3</v>
      </c>
      <c r="AP82" s="69">
        <v>3</v>
      </c>
      <c r="AQ82" s="69">
        <v>2</v>
      </c>
      <c r="AR82" s="69">
        <v>1</v>
      </c>
      <c r="AS82" s="70">
        <v>6</v>
      </c>
      <c r="AT82" s="69">
        <v>3</v>
      </c>
      <c r="AU82" s="71">
        <v>0</v>
      </c>
      <c r="AV82" s="69">
        <v>3</v>
      </c>
      <c r="AW82" s="70">
        <v>6</v>
      </c>
    </row>
    <row r="83" spans="1:49" x14ac:dyDescent="0.2">
      <c r="A83" s="1" t="s">
        <v>135</v>
      </c>
      <c r="B83" s="49">
        <v>13</v>
      </c>
      <c r="C83" s="49">
        <v>35</v>
      </c>
      <c r="D83" s="49">
        <v>14</v>
      </c>
      <c r="E83" s="53">
        <v>62</v>
      </c>
      <c r="F83" s="69">
        <v>2</v>
      </c>
      <c r="G83" s="69">
        <v>5</v>
      </c>
      <c r="H83" s="69">
        <v>0</v>
      </c>
      <c r="I83" s="70">
        <v>7</v>
      </c>
      <c r="J83" s="69">
        <v>0</v>
      </c>
      <c r="K83" s="69">
        <v>0</v>
      </c>
      <c r="L83" s="69">
        <v>2</v>
      </c>
      <c r="M83" s="70">
        <v>2</v>
      </c>
      <c r="N83" s="69">
        <v>19</v>
      </c>
      <c r="O83" s="69">
        <v>0</v>
      </c>
      <c r="P83" s="69">
        <v>0</v>
      </c>
      <c r="Q83" s="70">
        <v>19</v>
      </c>
      <c r="R83" s="69">
        <v>11</v>
      </c>
      <c r="S83" s="69">
        <v>2</v>
      </c>
      <c r="T83" s="69">
        <v>0</v>
      </c>
      <c r="U83" s="70">
        <v>13</v>
      </c>
      <c r="V83" s="49">
        <v>0</v>
      </c>
      <c r="W83" s="49">
        <v>0</v>
      </c>
      <c r="X83" s="49">
        <v>9</v>
      </c>
      <c r="Y83" s="53">
        <v>9</v>
      </c>
      <c r="Z83" s="49">
        <v>0</v>
      </c>
      <c r="AA83" s="49">
        <v>0</v>
      </c>
      <c r="AB83" s="49">
        <v>0</v>
      </c>
      <c r="AC83" s="53">
        <v>0</v>
      </c>
      <c r="AD83" s="69">
        <v>3</v>
      </c>
      <c r="AE83" s="69">
        <v>1</v>
      </c>
      <c r="AF83" s="69">
        <v>0</v>
      </c>
      <c r="AG83" s="70">
        <v>4</v>
      </c>
      <c r="AH83" s="69">
        <v>25</v>
      </c>
      <c r="AI83" s="69">
        <v>0</v>
      </c>
      <c r="AJ83" s="69">
        <v>0</v>
      </c>
      <c r="AK83" s="70">
        <v>25</v>
      </c>
      <c r="AL83" s="49">
        <v>7</v>
      </c>
      <c r="AM83" s="49">
        <v>0</v>
      </c>
      <c r="AN83" s="49">
        <v>4</v>
      </c>
      <c r="AO83" s="53">
        <v>11</v>
      </c>
      <c r="AP83" s="69">
        <v>7</v>
      </c>
      <c r="AQ83" s="69">
        <v>3</v>
      </c>
      <c r="AR83" s="69">
        <v>7</v>
      </c>
      <c r="AS83" s="70">
        <v>17</v>
      </c>
      <c r="AT83" s="69">
        <v>9</v>
      </c>
      <c r="AU83" s="71">
        <v>0</v>
      </c>
      <c r="AV83" s="69">
        <v>1</v>
      </c>
      <c r="AW83" s="70">
        <v>10</v>
      </c>
    </row>
    <row r="84" spans="1:49" x14ac:dyDescent="0.2">
      <c r="A84" s="1" t="s">
        <v>143</v>
      </c>
      <c r="B84" s="49">
        <v>11</v>
      </c>
      <c r="C84" s="49">
        <v>8</v>
      </c>
      <c r="D84" s="49">
        <v>9</v>
      </c>
      <c r="E84" s="53">
        <v>28</v>
      </c>
      <c r="F84" s="49">
        <v>0</v>
      </c>
      <c r="G84" s="49">
        <v>0</v>
      </c>
      <c r="H84" s="49">
        <v>0</v>
      </c>
      <c r="I84" s="53">
        <v>0</v>
      </c>
      <c r="J84" s="49">
        <v>0</v>
      </c>
      <c r="K84" s="49">
        <v>0</v>
      </c>
      <c r="L84" s="49">
        <v>0</v>
      </c>
      <c r="M84" s="53">
        <v>0</v>
      </c>
      <c r="N84" s="49">
        <v>0</v>
      </c>
      <c r="O84" s="49">
        <v>0</v>
      </c>
      <c r="P84" s="49">
        <v>0</v>
      </c>
      <c r="Q84" s="53">
        <v>0</v>
      </c>
      <c r="R84" s="49">
        <v>0</v>
      </c>
      <c r="S84" s="49">
        <v>0</v>
      </c>
      <c r="T84" s="49">
        <v>0</v>
      </c>
      <c r="U84" s="53">
        <v>0</v>
      </c>
      <c r="V84" s="49">
        <v>11</v>
      </c>
      <c r="W84" s="49">
        <v>4</v>
      </c>
      <c r="X84" s="49">
        <v>0</v>
      </c>
      <c r="Y84" s="53">
        <v>15</v>
      </c>
      <c r="Z84" s="49">
        <v>0</v>
      </c>
      <c r="AA84" s="49">
        <v>0</v>
      </c>
      <c r="AB84" s="49">
        <v>0</v>
      </c>
      <c r="AC84" s="53">
        <v>0</v>
      </c>
      <c r="AD84" s="49">
        <v>0</v>
      </c>
      <c r="AE84" s="49">
        <v>0</v>
      </c>
      <c r="AF84" s="49">
        <v>0</v>
      </c>
      <c r="AG84" s="53">
        <v>0</v>
      </c>
      <c r="AH84" s="49">
        <v>19</v>
      </c>
      <c r="AI84" s="49">
        <v>0</v>
      </c>
      <c r="AJ84" s="49">
        <v>0</v>
      </c>
      <c r="AK84" s="53">
        <v>19</v>
      </c>
      <c r="AL84" s="49">
        <v>0</v>
      </c>
      <c r="AM84" s="49">
        <v>0</v>
      </c>
      <c r="AN84" s="49">
        <v>0</v>
      </c>
      <c r="AO84" s="53">
        <v>0</v>
      </c>
      <c r="AP84" s="49">
        <v>0</v>
      </c>
      <c r="AQ84" s="49">
        <v>0</v>
      </c>
      <c r="AR84" s="49">
        <v>0</v>
      </c>
      <c r="AS84" s="53">
        <v>0</v>
      </c>
      <c r="AT84" s="58">
        <v>0</v>
      </c>
      <c r="AU84" s="58">
        <v>0</v>
      </c>
      <c r="AV84" s="68">
        <v>0</v>
      </c>
      <c r="AW84" s="53">
        <v>0</v>
      </c>
    </row>
    <row r="85" spans="1:49" x14ac:dyDescent="0.2">
      <c r="A85" s="1" t="s">
        <v>27</v>
      </c>
      <c r="B85" s="49">
        <v>0</v>
      </c>
      <c r="C85" s="49">
        <v>1</v>
      </c>
      <c r="D85" s="49">
        <v>0</v>
      </c>
      <c r="E85" s="53">
        <v>1</v>
      </c>
      <c r="F85" s="49">
        <v>0</v>
      </c>
      <c r="G85" s="49">
        <v>0</v>
      </c>
      <c r="H85" s="49">
        <v>0</v>
      </c>
      <c r="I85" s="53">
        <v>0</v>
      </c>
      <c r="J85" s="49">
        <v>0</v>
      </c>
      <c r="K85" s="49">
        <v>0</v>
      </c>
      <c r="L85" s="49">
        <v>0</v>
      </c>
      <c r="M85" s="53">
        <v>0</v>
      </c>
      <c r="N85" s="49">
        <v>0</v>
      </c>
      <c r="O85" s="49">
        <v>0</v>
      </c>
      <c r="P85" s="49">
        <v>0</v>
      </c>
      <c r="Q85" s="53">
        <v>0</v>
      </c>
      <c r="R85" s="49">
        <v>0</v>
      </c>
      <c r="S85" s="49">
        <v>0</v>
      </c>
      <c r="T85" s="49">
        <v>0</v>
      </c>
      <c r="U85" s="53">
        <v>0</v>
      </c>
      <c r="V85" s="49">
        <v>0</v>
      </c>
      <c r="W85" s="49">
        <v>0</v>
      </c>
      <c r="X85" s="49">
        <v>0</v>
      </c>
      <c r="Y85" s="53">
        <v>0</v>
      </c>
      <c r="Z85" s="49">
        <v>0</v>
      </c>
      <c r="AA85" s="49">
        <v>0</v>
      </c>
      <c r="AB85" s="49">
        <v>0</v>
      </c>
      <c r="AC85" s="53">
        <v>0</v>
      </c>
      <c r="AD85" s="49">
        <v>0</v>
      </c>
      <c r="AE85" s="49">
        <v>0</v>
      </c>
      <c r="AF85" s="49">
        <v>0</v>
      </c>
      <c r="AG85" s="53">
        <v>0</v>
      </c>
      <c r="AH85" s="49">
        <v>0</v>
      </c>
      <c r="AI85" s="49">
        <v>0</v>
      </c>
      <c r="AJ85" s="49">
        <v>0</v>
      </c>
      <c r="AK85" s="53">
        <v>0</v>
      </c>
      <c r="AL85" s="49">
        <v>0</v>
      </c>
      <c r="AM85" s="49">
        <v>0</v>
      </c>
      <c r="AN85" s="49">
        <v>0</v>
      </c>
      <c r="AO85" s="53">
        <v>0</v>
      </c>
      <c r="AP85" s="49">
        <v>0</v>
      </c>
      <c r="AQ85" s="49">
        <v>0</v>
      </c>
      <c r="AR85" s="49">
        <v>0</v>
      </c>
      <c r="AS85" s="53">
        <v>0</v>
      </c>
      <c r="AT85" s="49">
        <v>0</v>
      </c>
      <c r="AU85" s="58">
        <v>0</v>
      </c>
      <c r="AV85" s="57">
        <v>0</v>
      </c>
      <c r="AW85" s="53">
        <v>0</v>
      </c>
    </row>
    <row r="86" spans="1:49" x14ac:dyDescent="0.2">
      <c r="A86" s="1" t="s">
        <v>151</v>
      </c>
      <c r="B86" s="49">
        <v>0</v>
      </c>
      <c r="C86" s="49">
        <v>4</v>
      </c>
      <c r="D86" s="49">
        <v>0</v>
      </c>
      <c r="E86" s="53">
        <v>4</v>
      </c>
      <c r="F86" s="49">
        <v>0</v>
      </c>
      <c r="G86" s="49">
        <v>0</v>
      </c>
      <c r="H86" s="49">
        <v>0</v>
      </c>
      <c r="I86" s="53">
        <v>0</v>
      </c>
      <c r="J86" s="49">
        <v>0</v>
      </c>
      <c r="K86" s="49">
        <v>0</v>
      </c>
      <c r="L86" s="49">
        <v>0</v>
      </c>
      <c r="M86" s="53">
        <v>0</v>
      </c>
      <c r="N86" s="49">
        <v>0</v>
      </c>
      <c r="O86" s="49">
        <v>0</v>
      </c>
      <c r="P86" s="49">
        <v>0</v>
      </c>
      <c r="Q86" s="53">
        <v>0</v>
      </c>
      <c r="R86" s="49">
        <v>0</v>
      </c>
      <c r="S86" s="49">
        <v>0</v>
      </c>
      <c r="T86" s="49">
        <v>0</v>
      </c>
      <c r="U86" s="53">
        <v>0</v>
      </c>
      <c r="V86" s="49">
        <v>0</v>
      </c>
      <c r="W86" s="49">
        <v>0</v>
      </c>
      <c r="X86" s="49">
        <v>0</v>
      </c>
      <c r="Y86" s="53">
        <v>0</v>
      </c>
      <c r="Z86" s="49">
        <v>0</v>
      </c>
      <c r="AA86" s="49">
        <v>0</v>
      </c>
      <c r="AB86" s="49">
        <v>0</v>
      </c>
      <c r="AC86" s="53">
        <v>0</v>
      </c>
      <c r="AD86" s="49">
        <v>0</v>
      </c>
      <c r="AE86" s="49">
        <v>0</v>
      </c>
      <c r="AF86" s="49">
        <v>0</v>
      </c>
      <c r="AG86" s="53">
        <v>0</v>
      </c>
      <c r="AH86" s="49">
        <v>0</v>
      </c>
      <c r="AI86" s="49">
        <v>0</v>
      </c>
      <c r="AJ86" s="49">
        <v>0</v>
      </c>
      <c r="AK86" s="53">
        <v>0</v>
      </c>
      <c r="AL86" s="49">
        <v>0</v>
      </c>
      <c r="AM86" s="49">
        <v>0</v>
      </c>
      <c r="AN86" s="49">
        <v>0</v>
      </c>
      <c r="AO86" s="53">
        <v>0</v>
      </c>
      <c r="AP86" s="49">
        <v>0</v>
      </c>
      <c r="AQ86" s="49">
        <v>0</v>
      </c>
      <c r="AR86" s="49">
        <v>0</v>
      </c>
      <c r="AS86" s="53">
        <v>0</v>
      </c>
      <c r="AT86" s="49">
        <v>0</v>
      </c>
      <c r="AU86" s="58">
        <v>0</v>
      </c>
      <c r="AV86" s="57">
        <v>0</v>
      </c>
      <c r="AW86" s="53">
        <v>0</v>
      </c>
    </row>
    <row r="87" spans="1:49" x14ac:dyDescent="0.2">
      <c r="A87" s="1" t="s">
        <v>158</v>
      </c>
      <c r="B87" s="49">
        <v>0</v>
      </c>
      <c r="C87" s="49">
        <v>0</v>
      </c>
      <c r="D87" s="49">
        <v>0</v>
      </c>
      <c r="E87" s="53">
        <v>0</v>
      </c>
      <c r="F87" s="49">
        <v>0</v>
      </c>
      <c r="G87" s="49">
        <v>0</v>
      </c>
      <c r="H87" s="49">
        <v>0</v>
      </c>
      <c r="I87" s="53">
        <v>0</v>
      </c>
      <c r="J87" s="49">
        <v>0</v>
      </c>
      <c r="K87" s="49">
        <v>0</v>
      </c>
      <c r="L87" s="49">
        <v>0</v>
      </c>
      <c r="M87" s="53">
        <v>0</v>
      </c>
      <c r="N87" s="49">
        <v>0</v>
      </c>
      <c r="O87" s="49">
        <v>0</v>
      </c>
      <c r="P87" s="49">
        <v>0</v>
      </c>
      <c r="Q87" s="53">
        <v>0</v>
      </c>
      <c r="R87" s="49">
        <v>10</v>
      </c>
      <c r="S87" s="49">
        <v>0</v>
      </c>
      <c r="T87" s="49">
        <v>0</v>
      </c>
      <c r="U87" s="53">
        <v>10</v>
      </c>
      <c r="V87" s="49">
        <v>0</v>
      </c>
      <c r="W87" s="49">
        <v>0</v>
      </c>
      <c r="X87" s="49">
        <v>0</v>
      </c>
      <c r="Y87" s="53">
        <v>0</v>
      </c>
      <c r="Z87" s="49">
        <v>0</v>
      </c>
      <c r="AA87" s="49">
        <v>0</v>
      </c>
      <c r="AB87" s="49">
        <v>0</v>
      </c>
      <c r="AC87" s="53">
        <v>0</v>
      </c>
      <c r="AD87" s="49">
        <v>0</v>
      </c>
      <c r="AE87" s="49">
        <v>0</v>
      </c>
      <c r="AF87" s="49">
        <v>0</v>
      </c>
      <c r="AG87" s="53">
        <v>0</v>
      </c>
      <c r="AH87" s="49">
        <v>80</v>
      </c>
      <c r="AI87" s="49">
        <v>0</v>
      </c>
      <c r="AJ87" s="49">
        <v>3</v>
      </c>
      <c r="AK87" s="53">
        <v>83</v>
      </c>
      <c r="AL87" s="49">
        <v>0</v>
      </c>
      <c r="AM87" s="49">
        <v>0</v>
      </c>
      <c r="AN87" s="49">
        <v>0</v>
      </c>
      <c r="AO87" s="53">
        <v>0</v>
      </c>
      <c r="AP87" s="49">
        <v>0</v>
      </c>
      <c r="AQ87" s="49">
        <v>0</v>
      </c>
      <c r="AR87" s="49">
        <v>0</v>
      </c>
      <c r="AS87" s="53">
        <v>0</v>
      </c>
      <c r="AT87" s="49">
        <v>0</v>
      </c>
      <c r="AU87" s="58">
        <v>0</v>
      </c>
      <c r="AV87" s="57">
        <v>0</v>
      </c>
      <c r="AW87" s="53">
        <v>0</v>
      </c>
    </row>
    <row r="88" spans="1:49" x14ac:dyDescent="0.2">
      <c r="A88" s="1" t="s">
        <v>44</v>
      </c>
      <c r="B88" s="49">
        <v>1</v>
      </c>
      <c r="C88" s="49">
        <v>2</v>
      </c>
      <c r="D88" s="49">
        <v>2</v>
      </c>
      <c r="E88" s="53">
        <v>5</v>
      </c>
      <c r="F88" s="49">
        <v>1</v>
      </c>
      <c r="G88" s="49">
        <v>0</v>
      </c>
      <c r="H88" s="49">
        <v>0</v>
      </c>
      <c r="I88" s="53">
        <v>1</v>
      </c>
      <c r="J88" s="49">
        <v>0</v>
      </c>
      <c r="K88" s="49">
        <v>0</v>
      </c>
      <c r="L88" s="49">
        <v>0</v>
      </c>
      <c r="M88" s="53">
        <v>0</v>
      </c>
      <c r="N88" s="49">
        <v>0</v>
      </c>
      <c r="O88" s="49">
        <v>0</v>
      </c>
      <c r="P88" s="49">
        <v>0</v>
      </c>
      <c r="Q88" s="53">
        <v>0</v>
      </c>
      <c r="R88" s="49">
        <v>0</v>
      </c>
      <c r="S88" s="49">
        <v>0</v>
      </c>
      <c r="T88" s="49">
        <v>0</v>
      </c>
      <c r="U88" s="53">
        <v>0</v>
      </c>
      <c r="V88" s="49">
        <v>0</v>
      </c>
      <c r="W88" s="49">
        <v>0</v>
      </c>
      <c r="X88" s="49">
        <v>0</v>
      </c>
      <c r="Y88" s="53">
        <v>0</v>
      </c>
      <c r="Z88" s="49">
        <v>0</v>
      </c>
      <c r="AA88" s="49">
        <v>0</v>
      </c>
      <c r="AB88" s="49">
        <v>0</v>
      </c>
      <c r="AC88" s="53">
        <v>0</v>
      </c>
      <c r="AD88" s="49">
        <v>0</v>
      </c>
      <c r="AE88" s="49">
        <v>0</v>
      </c>
      <c r="AF88" s="49">
        <v>0</v>
      </c>
      <c r="AG88" s="53">
        <v>0</v>
      </c>
      <c r="AH88" s="49">
        <v>0</v>
      </c>
      <c r="AI88" s="49">
        <v>0</v>
      </c>
      <c r="AJ88" s="49">
        <v>0</v>
      </c>
      <c r="AK88" s="53">
        <v>0</v>
      </c>
      <c r="AL88" s="49">
        <v>1</v>
      </c>
      <c r="AM88" s="49">
        <v>0</v>
      </c>
      <c r="AN88" s="49">
        <v>0</v>
      </c>
      <c r="AO88" s="53">
        <v>1</v>
      </c>
      <c r="AP88" s="49">
        <v>2</v>
      </c>
      <c r="AQ88" s="49">
        <v>3</v>
      </c>
      <c r="AR88" s="49">
        <v>1</v>
      </c>
      <c r="AS88" s="53">
        <v>6</v>
      </c>
      <c r="AT88" s="49">
        <v>0</v>
      </c>
      <c r="AU88" s="58">
        <v>0</v>
      </c>
      <c r="AV88" s="57">
        <v>0</v>
      </c>
      <c r="AW88" s="53">
        <v>0</v>
      </c>
    </row>
    <row r="89" spans="1:49" x14ac:dyDescent="0.2">
      <c r="A89" s="1" t="s">
        <v>24</v>
      </c>
      <c r="B89" s="49">
        <v>10</v>
      </c>
      <c r="C89" s="49">
        <v>4</v>
      </c>
      <c r="D89" s="49">
        <v>2</v>
      </c>
      <c r="E89" s="53">
        <v>16</v>
      </c>
      <c r="F89" s="49">
        <v>0</v>
      </c>
      <c r="G89" s="49">
        <v>0</v>
      </c>
      <c r="H89" s="49">
        <v>0</v>
      </c>
      <c r="I89" s="53">
        <v>0</v>
      </c>
      <c r="J89" s="49">
        <v>0</v>
      </c>
      <c r="K89" s="49">
        <v>0</v>
      </c>
      <c r="L89" s="49">
        <v>0</v>
      </c>
      <c r="M89" s="53">
        <v>0</v>
      </c>
      <c r="N89" s="49">
        <v>0</v>
      </c>
      <c r="O89" s="49">
        <v>0</v>
      </c>
      <c r="P89" s="49">
        <v>0</v>
      </c>
      <c r="Q89" s="53">
        <v>0</v>
      </c>
      <c r="R89" s="49">
        <v>1</v>
      </c>
      <c r="S89" s="49">
        <v>0</v>
      </c>
      <c r="T89" s="49">
        <v>0</v>
      </c>
      <c r="U89" s="53">
        <v>1</v>
      </c>
      <c r="V89" s="49">
        <v>0</v>
      </c>
      <c r="W89" s="49">
        <v>0</v>
      </c>
      <c r="X89" s="49">
        <v>0</v>
      </c>
      <c r="Y89" s="53">
        <v>0</v>
      </c>
      <c r="Z89" s="49">
        <v>1</v>
      </c>
      <c r="AA89" s="49">
        <v>0</v>
      </c>
      <c r="AB89" s="49">
        <v>0</v>
      </c>
      <c r="AC89" s="53">
        <v>1</v>
      </c>
      <c r="AD89" s="49">
        <v>0</v>
      </c>
      <c r="AE89" s="49">
        <v>0</v>
      </c>
      <c r="AF89" s="49">
        <v>0</v>
      </c>
      <c r="AG89" s="53">
        <v>0</v>
      </c>
      <c r="AH89" s="49">
        <v>0</v>
      </c>
      <c r="AI89" s="49">
        <v>0</v>
      </c>
      <c r="AJ89" s="49">
        <v>0</v>
      </c>
      <c r="AK89" s="53">
        <v>0</v>
      </c>
      <c r="AL89" s="49">
        <v>0</v>
      </c>
      <c r="AM89" s="49">
        <v>0</v>
      </c>
      <c r="AN89" s="49">
        <v>0</v>
      </c>
      <c r="AO89" s="53">
        <v>0</v>
      </c>
      <c r="AP89" s="49">
        <v>0</v>
      </c>
      <c r="AQ89" s="49">
        <v>0</v>
      </c>
      <c r="AR89" s="49">
        <v>0</v>
      </c>
      <c r="AS89" s="53">
        <v>0</v>
      </c>
      <c r="AT89" s="49">
        <v>0</v>
      </c>
      <c r="AU89" s="58">
        <v>0</v>
      </c>
      <c r="AV89" s="57">
        <v>0</v>
      </c>
      <c r="AW89" s="53">
        <v>0</v>
      </c>
    </row>
    <row r="90" spans="1:49" s="11" customFormat="1" x14ac:dyDescent="0.2">
      <c r="A90" s="72" t="s">
        <v>144</v>
      </c>
      <c r="B90" s="69">
        <v>78</v>
      </c>
      <c r="C90" s="69">
        <v>34</v>
      </c>
      <c r="D90" s="69">
        <v>57</v>
      </c>
      <c r="E90" s="70">
        <v>167</v>
      </c>
      <c r="F90" s="69">
        <v>35</v>
      </c>
      <c r="G90" s="69">
        <v>14</v>
      </c>
      <c r="H90" s="69">
        <v>0</v>
      </c>
      <c r="I90" s="70">
        <v>49</v>
      </c>
      <c r="J90" s="69">
        <v>15</v>
      </c>
      <c r="K90" s="69">
        <v>3</v>
      </c>
      <c r="L90" s="69">
        <v>0</v>
      </c>
      <c r="M90" s="70">
        <v>18</v>
      </c>
      <c r="N90" s="69">
        <v>55</v>
      </c>
      <c r="O90" s="69">
        <v>14</v>
      </c>
      <c r="P90" s="69">
        <v>0</v>
      </c>
      <c r="Q90" s="70">
        <v>69</v>
      </c>
      <c r="R90" s="69">
        <v>4</v>
      </c>
      <c r="S90" s="69">
        <v>3</v>
      </c>
      <c r="T90" s="69">
        <v>0</v>
      </c>
      <c r="U90" s="70">
        <v>7</v>
      </c>
      <c r="V90" s="69">
        <v>0</v>
      </c>
      <c r="W90" s="69">
        <v>0</v>
      </c>
      <c r="X90" s="69">
        <v>0</v>
      </c>
      <c r="Y90" s="70">
        <v>0</v>
      </c>
      <c r="Z90" s="69">
        <v>0</v>
      </c>
      <c r="AA90" s="69">
        <v>0</v>
      </c>
      <c r="AB90" s="69">
        <v>0</v>
      </c>
      <c r="AC90" s="70">
        <v>0</v>
      </c>
      <c r="AD90" s="69">
        <v>58</v>
      </c>
      <c r="AE90" s="69">
        <v>0</v>
      </c>
      <c r="AF90" s="69">
        <v>0</v>
      </c>
      <c r="AG90" s="70">
        <v>58</v>
      </c>
      <c r="AH90" s="69">
        <v>36</v>
      </c>
      <c r="AI90" s="69">
        <v>8</v>
      </c>
      <c r="AJ90" s="69">
        <v>0</v>
      </c>
      <c r="AK90" s="70">
        <v>44</v>
      </c>
      <c r="AL90" s="69">
        <v>6</v>
      </c>
      <c r="AM90" s="69">
        <v>2</v>
      </c>
      <c r="AN90" s="69">
        <v>1</v>
      </c>
      <c r="AO90" s="70">
        <v>9</v>
      </c>
      <c r="AP90" s="69">
        <v>3</v>
      </c>
      <c r="AQ90" s="69">
        <v>0</v>
      </c>
      <c r="AR90" s="69">
        <v>0</v>
      </c>
      <c r="AS90" s="70">
        <v>3</v>
      </c>
      <c r="AT90" s="69">
        <v>2</v>
      </c>
      <c r="AU90" s="71">
        <v>0</v>
      </c>
      <c r="AV90" s="69">
        <v>0</v>
      </c>
      <c r="AW90" s="70">
        <v>2</v>
      </c>
    </row>
    <row r="91" spans="1:49" s="48" customFormat="1" x14ac:dyDescent="0.2">
      <c r="A91" s="51" t="s">
        <v>139</v>
      </c>
      <c r="B91" s="50">
        <f t="shared" ref="B91:AW91" si="8">SUM(B76:B90)</f>
        <v>219</v>
      </c>
      <c r="C91" s="50">
        <f t="shared" si="8"/>
        <v>191</v>
      </c>
      <c r="D91" s="50">
        <f t="shared" si="8"/>
        <v>211</v>
      </c>
      <c r="E91" s="53">
        <f t="shared" si="8"/>
        <v>619</v>
      </c>
      <c r="F91" s="50">
        <f t="shared" si="8"/>
        <v>57</v>
      </c>
      <c r="G91" s="50">
        <f t="shared" si="8"/>
        <v>71</v>
      </c>
      <c r="H91" s="50">
        <f t="shared" si="8"/>
        <v>11</v>
      </c>
      <c r="I91" s="53">
        <f t="shared" si="8"/>
        <v>139</v>
      </c>
      <c r="J91" s="50">
        <f t="shared" si="8"/>
        <v>25</v>
      </c>
      <c r="K91" s="50">
        <f t="shared" si="8"/>
        <v>10</v>
      </c>
      <c r="L91" s="50">
        <f t="shared" si="8"/>
        <v>3</v>
      </c>
      <c r="M91" s="53">
        <f t="shared" si="8"/>
        <v>38</v>
      </c>
      <c r="N91" s="50">
        <f t="shared" si="8"/>
        <v>108</v>
      </c>
      <c r="O91" s="50">
        <f t="shared" si="8"/>
        <v>20</v>
      </c>
      <c r="P91" s="50">
        <f t="shared" si="8"/>
        <v>2</v>
      </c>
      <c r="Q91" s="53">
        <f t="shared" si="8"/>
        <v>130</v>
      </c>
      <c r="R91" s="50">
        <f t="shared" si="8"/>
        <v>38</v>
      </c>
      <c r="S91" s="50">
        <f t="shared" si="8"/>
        <v>6</v>
      </c>
      <c r="T91" s="50">
        <f t="shared" si="8"/>
        <v>0</v>
      </c>
      <c r="U91" s="53">
        <f t="shared" si="8"/>
        <v>44</v>
      </c>
      <c r="V91" s="50">
        <f t="shared" si="8"/>
        <v>15</v>
      </c>
      <c r="W91" s="50">
        <f t="shared" si="8"/>
        <v>15</v>
      </c>
      <c r="X91" s="50">
        <f t="shared" si="8"/>
        <v>13</v>
      </c>
      <c r="Y91" s="53">
        <f t="shared" si="8"/>
        <v>41</v>
      </c>
      <c r="Z91" s="50">
        <f t="shared" si="8"/>
        <v>5</v>
      </c>
      <c r="AA91" s="50">
        <f t="shared" si="8"/>
        <v>2</v>
      </c>
      <c r="AB91" s="50">
        <f t="shared" si="8"/>
        <v>3</v>
      </c>
      <c r="AC91" s="53">
        <f t="shared" si="8"/>
        <v>10</v>
      </c>
      <c r="AD91" s="50">
        <f t="shared" si="8"/>
        <v>116</v>
      </c>
      <c r="AE91" s="50">
        <f t="shared" si="8"/>
        <v>4</v>
      </c>
      <c r="AF91" s="50">
        <f t="shared" si="8"/>
        <v>8</v>
      </c>
      <c r="AG91" s="53">
        <f t="shared" si="8"/>
        <v>128</v>
      </c>
      <c r="AH91" s="50">
        <f t="shared" si="8"/>
        <v>366</v>
      </c>
      <c r="AI91" s="50">
        <f t="shared" si="8"/>
        <v>11</v>
      </c>
      <c r="AJ91" s="50">
        <f t="shared" si="8"/>
        <v>19</v>
      </c>
      <c r="AK91" s="53">
        <f t="shared" si="8"/>
        <v>396</v>
      </c>
      <c r="AL91" s="50">
        <f t="shared" si="8"/>
        <v>44</v>
      </c>
      <c r="AM91" s="50">
        <f t="shared" si="8"/>
        <v>4</v>
      </c>
      <c r="AN91" s="50">
        <f t="shared" si="8"/>
        <v>8</v>
      </c>
      <c r="AO91" s="53">
        <f t="shared" si="8"/>
        <v>56</v>
      </c>
      <c r="AP91" s="50">
        <f t="shared" si="8"/>
        <v>45</v>
      </c>
      <c r="AQ91" s="50">
        <f t="shared" si="8"/>
        <v>9</v>
      </c>
      <c r="AR91" s="50">
        <f t="shared" si="8"/>
        <v>12</v>
      </c>
      <c r="AS91" s="53">
        <f t="shared" si="8"/>
        <v>66</v>
      </c>
      <c r="AT91" s="50">
        <f t="shared" si="8"/>
        <v>55</v>
      </c>
      <c r="AU91" s="50">
        <f t="shared" si="8"/>
        <v>1</v>
      </c>
      <c r="AV91" s="50">
        <f t="shared" si="8"/>
        <v>14</v>
      </c>
      <c r="AW91" s="53">
        <f t="shared" si="8"/>
        <v>70</v>
      </c>
    </row>
    <row r="92" spans="1:49" s="449" customFormat="1" ht="14" x14ac:dyDescent="0.15">
      <c r="A92" s="449" t="s">
        <v>731</v>
      </c>
    </row>
    <row r="95" spans="1:49" x14ac:dyDescent="0.2">
      <c r="A95" s="444" t="s">
        <v>941</v>
      </c>
      <c r="B95" s="444"/>
      <c r="C95" s="444"/>
      <c r="D95" s="444"/>
      <c r="E95" s="444"/>
      <c r="F95" s="444"/>
      <c r="G95" s="444"/>
      <c r="H95" s="444"/>
      <c r="J95" s="444" t="s">
        <v>733</v>
      </c>
      <c r="K95" s="444"/>
      <c r="L95" s="444"/>
      <c r="M95" s="444"/>
    </row>
    <row r="96" spans="1:49" x14ac:dyDescent="0.2">
      <c r="A96" s="75"/>
      <c r="B96" s="1" t="s">
        <v>624</v>
      </c>
      <c r="C96" s="1" t="s">
        <v>625</v>
      </c>
      <c r="D96" s="1" t="s">
        <v>330</v>
      </c>
      <c r="E96" s="1" t="s">
        <v>197</v>
      </c>
      <c r="F96" s="1" t="s">
        <v>632</v>
      </c>
      <c r="G96" s="1" t="s">
        <v>626</v>
      </c>
      <c r="H96" s="51" t="s">
        <v>139</v>
      </c>
      <c r="J96" s="1" t="s">
        <v>131</v>
      </c>
      <c r="K96" s="1" t="s">
        <v>554</v>
      </c>
      <c r="L96" s="1" t="s">
        <v>470</v>
      </c>
      <c r="M96" s="51" t="s">
        <v>139</v>
      </c>
    </row>
    <row r="97" spans="1:13" x14ac:dyDescent="0.2">
      <c r="A97" s="1" t="s">
        <v>159</v>
      </c>
      <c r="B97" s="49">
        <v>0</v>
      </c>
      <c r="C97" s="49">
        <v>0</v>
      </c>
      <c r="D97" s="49">
        <v>0</v>
      </c>
      <c r="E97" s="49">
        <v>0</v>
      </c>
      <c r="F97" s="49">
        <v>0</v>
      </c>
      <c r="G97" s="49">
        <v>0</v>
      </c>
      <c r="H97" s="50">
        <f t="shared" ref="H97:H106" si="9">SUM(B97:G97)</f>
        <v>0</v>
      </c>
      <c r="J97" s="49">
        <v>0</v>
      </c>
      <c r="K97" s="49">
        <v>0</v>
      </c>
      <c r="L97" s="49">
        <v>0</v>
      </c>
      <c r="M97" s="50">
        <f>SUM(J97:L97)</f>
        <v>0</v>
      </c>
    </row>
    <row r="98" spans="1:13" x14ac:dyDescent="0.2">
      <c r="A98" s="1" t="s">
        <v>160</v>
      </c>
      <c r="B98" s="49">
        <v>2</v>
      </c>
      <c r="C98" s="49">
        <v>0</v>
      </c>
      <c r="D98" s="49">
        <v>0</v>
      </c>
      <c r="E98" s="49">
        <v>0</v>
      </c>
      <c r="F98" s="49">
        <v>0</v>
      </c>
      <c r="G98" s="49">
        <v>0</v>
      </c>
      <c r="H98" s="50">
        <f t="shared" si="9"/>
        <v>2</v>
      </c>
      <c r="J98" s="49">
        <v>19</v>
      </c>
      <c r="K98" s="49">
        <v>0</v>
      </c>
      <c r="L98" s="49">
        <v>2</v>
      </c>
      <c r="M98" s="50">
        <f>SUM(J98:L98)</f>
        <v>21</v>
      </c>
    </row>
    <row r="99" spans="1:13" x14ac:dyDescent="0.2">
      <c r="A99" s="1" t="s">
        <v>137</v>
      </c>
      <c r="B99" s="49">
        <v>0</v>
      </c>
      <c r="C99" s="49">
        <v>1</v>
      </c>
      <c r="D99" s="49">
        <v>2</v>
      </c>
      <c r="E99" s="49">
        <v>0</v>
      </c>
      <c r="F99" s="49">
        <v>0</v>
      </c>
      <c r="G99" s="49">
        <v>0</v>
      </c>
      <c r="H99" s="50">
        <f t="shared" si="9"/>
        <v>3</v>
      </c>
      <c r="J99" s="49">
        <v>13</v>
      </c>
      <c r="K99" s="49">
        <v>4</v>
      </c>
      <c r="L99" s="49">
        <v>3</v>
      </c>
      <c r="M99" s="50">
        <f>SUM(J99:L99)</f>
        <v>20</v>
      </c>
    </row>
    <row r="100" spans="1:13" x14ac:dyDescent="0.2">
      <c r="A100" s="1" t="s">
        <v>22</v>
      </c>
      <c r="B100" s="49">
        <v>0</v>
      </c>
      <c r="C100" s="49">
        <v>0</v>
      </c>
      <c r="D100" s="49">
        <v>0</v>
      </c>
      <c r="E100" s="49">
        <v>1</v>
      </c>
      <c r="F100" s="49">
        <v>0</v>
      </c>
      <c r="G100" s="49">
        <v>0</v>
      </c>
      <c r="H100" s="50">
        <f t="shared" si="9"/>
        <v>1</v>
      </c>
      <c r="J100" s="49">
        <v>2</v>
      </c>
      <c r="K100" s="49">
        <v>2</v>
      </c>
      <c r="L100" s="49">
        <v>1</v>
      </c>
      <c r="M100" s="50">
        <f>SUM(J100:L100)</f>
        <v>5</v>
      </c>
    </row>
    <row r="101" spans="1:13" x14ac:dyDescent="0.2">
      <c r="A101" s="72" t="s">
        <v>157</v>
      </c>
      <c r="B101" s="49">
        <v>0</v>
      </c>
      <c r="C101" s="49">
        <v>0</v>
      </c>
      <c r="D101" s="49">
        <v>1</v>
      </c>
      <c r="E101" s="49">
        <v>0</v>
      </c>
      <c r="F101" s="49">
        <v>0</v>
      </c>
      <c r="G101" s="49">
        <v>0</v>
      </c>
      <c r="H101" s="50">
        <f t="shared" si="9"/>
        <v>1</v>
      </c>
      <c r="J101" s="49">
        <v>0</v>
      </c>
      <c r="K101" s="49">
        <v>0</v>
      </c>
      <c r="L101" s="49">
        <v>0</v>
      </c>
      <c r="M101" s="50">
        <v>0</v>
      </c>
    </row>
    <row r="102" spans="1:13" x14ac:dyDescent="0.2">
      <c r="A102" s="1" t="s">
        <v>227</v>
      </c>
      <c r="B102" s="49">
        <v>0</v>
      </c>
      <c r="C102" s="49">
        <v>0</v>
      </c>
      <c r="D102" s="49">
        <v>0</v>
      </c>
      <c r="E102" s="49">
        <v>0</v>
      </c>
      <c r="F102" s="49">
        <v>0</v>
      </c>
      <c r="G102" s="49">
        <v>0</v>
      </c>
      <c r="H102" s="50">
        <f t="shared" si="9"/>
        <v>0</v>
      </c>
      <c r="J102" s="49">
        <v>0</v>
      </c>
      <c r="K102" s="49">
        <v>0</v>
      </c>
      <c r="L102" s="49">
        <v>0</v>
      </c>
      <c r="M102" s="50">
        <f t="shared" ref="M102:M111" si="10">SUM(J102:L102)</f>
        <v>0</v>
      </c>
    </row>
    <row r="103" spans="1:13" x14ac:dyDescent="0.2">
      <c r="A103" s="1" t="s">
        <v>136</v>
      </c>
      <c r="B103" s="49">
        <v>6</v>
      </c>
      <c r="C103" s="49">
        <v>0</v>
      </c>
      <c r="D103" s="49">
        <v>1</v>
      </c>
      <c r="E103" s="49">
        <v>1</v>
      </c>
      <c r="F103" s="49">
        <v>1</v>
      </c>
      <c r="G103" s="49">
        <v>1</v>
      </c>
      <c r="H103" s="50">
        <f t="shared" si="9"/>
        <v>10</v>
      </c>
      <c r="J103" s="49">
        <v>82</v>
      </c>
      <c r="K103" s="49">
        <v>3</v>
      </c>
      <c r="L103" s="49">
        <v>10</v>
      </c>
      <c r="M103" s="50">
        <f t="shared" si="10"/>
        <v>95</v>
      </c>
    </row>
    <row r="104" spans="1:13" x14ac:dyDescent="0.2">
      <c r="A104" s="1" t="s">
        <v>135</v>
      </c>
      <c r="B104" s="49">
        <v>0</v>
      </c>
      <c r="C104" s="49">
        <v>1</v>
      </c>
      <c r="D104" s="49">
        <v>1</v>
      </c>
      <c r="E104" s="49">
        <v>2</v>
      </c>
      <c r="F104" s="49">
        <v>0</v>
      </c>
      <c r="G104" s="49">
        <v>0</v>
      </c>
      <c r="H104" s="50">
        <f t="shared" si="9"/>
        <v>4</v>
      </c>
      <c r="J104" s="49">
        <v>0</v>
      </c>
      <c r="K104" s="49">
        <v>0</v>
      </c>
      <c r="L104" s="49">
        <v>8</v>
      </c>
      <c r="M104" s="50">
        <f t="shared" si="10"/>
        <v>8</v>
      </c>
    </row>
    <row r="105" spans="1:13" x14ac:dyDescent="0.2">
      <c r="A105" s="1" t="s">
        <v>143</v>
      </c>
      <c r="B105" s="49">
        <v>0</v>
      </c>
      <c r="C105" s="49">
        <v>0</v>
      </c>
      <c r="D105" s="49">
        <v>0</v>
      </c>
      <c r="E105" s="49">
        <v>0</v>
      </c>
      <c r="F105" s="49">
        <v>0</v>
      </c>
      <c r="G105" s="49">
        <v>0</v>
      </c>
      <c r="H105" s="50">
        <f t="shared" si="9"/>
        <v>0</v>
      </c>
      <c r="J105" s="49">
        <v>0</v>
      </c>
      <c r="K105" s="49">
        <v>0</v>
      </c>
      <c r="L105" s="49">
        <v>0</v>
      </c>
      <c r="M105" s="50">
        <f t="shared" si="10"/>
        <v>0</v>
      </c>
    </row>
    <row r="106" spans="1:13" x14ac:dyDescent="0.2">
      <c r="A106" s="1" t="s">
        <v>27</v>
      </c>
      <c r="B106" s="49">
        <v>0</v>
      </c>
      <c r="C106" s="49">
        <v>0</v>
      </c>
      <c r="D106" s="49">
        <v>0</v>
      </c>
      <c r="E106" s="49">
        <v>0</v>
      </c>
      <c r="F106" s="49">
        <v>0</v>
      </c>
      <c r="G106" s="49">
        <v>0</v>
      </c>
      <c r="H106" s="50">
        <f t="shared" si="9"/>
        <v>0</v>
      </c>
      <c r="J106" s="49">
        <v>0</v>
      </c>
      <c r="K106" s="49">
        <v>0</v>
      </c>
      <c r="L106" s="49">
        <v>0</v>
      </c>
      <c r="M106" s="50">
        <f t="shared" si="10"/>
        <v>0</v>
      </c>
    </row>
    <row r="107" spans="1:13" x14ac:dyDescent="0.2">
      <c r="A107" s="1" t="s">
        <v>151</v>
      </c>
      <c r="B107" s="49">
        <v>0</v>
      </c>
      <c r="C107" s="49">
        <v>0</v>
      </c>
      <c r="D107" s="49">
        <v>0</v>
      </c>
      <c r="E107" s="49">
        <v>0</v>
      </c>
      <c r="F107" s="49">
        <v>0</v>
      </c>
      <c r="G107" s="49">
        <v>0</v>
      </c>
      <c r="H107" s="50">
        <v>0</v>
      </c>
      <c r="J107" s="49">
        <v>0</v>
      </c>
      <c r="K107" s="49">
        <v>0</v>
      </c>
      <c r="L107" s="49">
        <v>0</v>
      </c>
      <c r="M107" s="50">
        <f t="shared" si="10"/>
        <v>0</v>
      </c>
    </row>
    <row r="108" spans="1:13" x14ac:dyDescent="0.2">
      <c r="A108" s="1" t="s">
        <v>158</v>
      </c>
      <c r="B108" s="49">
        <v>3</v>
      </c>
      <c r="C108" s="49">
        <v>0</v>
      </c>
      <c r="D108" s="49">
        <v>0</v>
      </c>
      <c r="E108" s="49">
        <v>0</v>
      </c>
      <c r="F108" s="49">
        <v>0</v>
      </c>
      <c r="G108" s="49">
        <v>0</v>
      </c>
      <c r="H108" s="50">
        <f>SUM(B108:G108)</f>
        <v>3</v>
      </c>
      <c r="J108" s="49">
        <v>24</v>
      </c>
      <c r="K108" s="49">
        <v>0</v>
      </c>
      <c r="L108" s="49">
        <v>3</v>
      </c>
      <c r="M108" s="50">
        <f t="shared" si="10"/>
        <v>27</v>
      </c>
    </row>
    <row r="109" spans="1:13" x14ac:dyDescent="0.2">
      <c r="A109" s="1" t="s">
        <v>44</v>
      </c>
      <c r="B109" s="49">
        <v>0</v>
      </c>
      <c r="C109" s="49">
        <v>0</v>
      </c>
      <c r="D109" s="49">
        <v>2</v>
      </c>
      <c r="E109" s="49">
        <v>0</v>
      </c>
      <c r="F109" s="49">
        <v>0</v>
      </c>
      <c r="G109" s="49">
        <v>0</v>
      </c>
      <c r="H109" s="50">
        <f>SUM(B109:G109)</f>
        <v>2</v>
      </c>
      <c r="J109" s="49">
        <v>1</v>
      </c>
      <c r="K109" s="49">
        <v>1</v>
      </c>
      <c r="L109" s="49">
        <v>2</v>
      </c>
      <c r="M109" s="50">
        <f t="shared" si="10"/>
        <v>4</v>
      </c>
    </row>
    <row r="110" spans="1:13" x14ac:dyDescent="0.2">
      <c r="A110" s="1" t="s">
        <v>24</v>
      </c>
      <c r="B110" s="49">
        <v>0</v>
      </c>
      <c r="C110" s="49">
        <v>0</v>
      </c>
      <c r="D110" s="49">
        <v>1</v>
      </c>
      <c r="E110" s="49">
        <v>0</v>
      </c>
      <c r="F110" s="49">
        <v>0</v>
      </c>
      <c r="G110" s="49">
        <v>0</v>
      </c>
      <c r="H110" s="50">
        <f>SUM(B110:G110)</f>
        <v>1</v>
      </c>
      <c r="J110" s="49">
        <v>10</v>
      </c>
      <c r="K110" s="49">
        <v>3</v>
      </c>
      <c r="L110" s="49">
        <v>2</v>
      </c>
      <c r="M110" s="50">
        <f t="shared" si="10"/>
        <v>15</v>
      </c>
    </row>
    <row r="111" spans="1:13" x14ac:dyDescent="0.2">
      <c r="A111" s="72" t="s">
        <v>144</v>
      </c>
      <c r="B111" s="49">
        <v>0</v>
      </c>
      <c r="C111" s="49">
        <v>1</v>
      </c>
      <c r="D111" s="49">
        <v>1</v>
      </c>
      <c r="E111" s="49">
        <v>0</v>
      </c>
      <c r="F111" s="49">
        <v>0</v>
      </c>
      <c r="G111" s="49">
        <v>0</v>
      </c>
      <c r="H111" s="50">
        <f>SUM(B111:G111)</f>
        <v>2</v>
      </c>
      <c r="J111" s="49">
        <v>2</v>
      </c>
      <c r="K111" s="49">
        <v>6</v>
      </c>
      <c r="L111" s="49">
        <v>2</v>
      </c>
      <c r="M111" s="50">
        <f t="shared" si="10"/>
        <v>10</v>
      </c>
    </row>
    <row r="112" spans="1:13" x14ac:dyDescent="0.2">
      <c r="A112" s="76" t="s">
        <v>139</v>
      </c>
      <c r="B112" s="50">
        <f t="shared" ref="B112:H112" si="11">SUM(B97:B111)</f>
        <v>11</v>
      </c>
      <c r="C112" s="50">
        <f t="shared" si="11"/>
        <v>3</v>
      </c>
      <c r="D112" s="50">
        <f t="shared" si="11"/>
        <v>9</v>
      </c>
      <c r="E112" s="50">
        <f t="shared" si="11"/>
        <v>4</v>
      </c>
      <c r="F112" s="50">
        <f t="shared" si="11"/>
        <v>1</v>
      </c>
      <c r="G112" s="50">
        <f t="shared" si="11"/>
        <v>1</v>
      </c>
      <c r="H112" s="50">
        <f t="shared" si="11"/>
        <v>29</v>
      </c>
      <c r="J112" s="50">
        <f>SUM(J97:J111)</f>
        <v>153</v>
      </c>
      <c r="K112" s="50">
        <f>SUM(K97:K111)</f>
        <v>19</v>
      </c>
      <c r="L112" s="50">
        <f>SUM(L97:L111)</f>
        <v>33</v>
      </c>
      <c r="M112" s="77">
        <f>SUM(M97:M111)</f>
        <v>205</v>
      </c>
    </row>
    <row r="117" spans="1:10" x14ac:dyDescent="0.2">
      <c r="A117" s="444" t="s">
        <v>725</v>
      </c>
      <c r="B117" s="444"/>
      <c r="C117" s="444"/>
      <c r="D117" s="444"/>
      <c r="E117" s="444"/>
      <c r="F117" s="444"/>
      <c r="G117" s="444"/>
      <c r="H117" s="444"/>
      <c r="I117" s="444"/>
    </row>
    <row r="118" spans="1:10" x14ac:dyDescent="0.2">
      <c r="A118" s="75"/>
      <c r="B118" s="1" t="s">
        <v>624</v>
      </c>
      <c r="C118" s="1" t="s">
        <v>625</v>
      </c>
      <c r="D118" s="1" t="s">
        <v>330</v>
      </c>
      <c r="E118" s="1" t="s">
        <v>726</v>
      </c>
      <c r="F118" s="1" t="s">
        <v>197</v>
      </c>
      <c r="G118" s="1" t="s">
        <v>632</v>
      </c>
      <c r="H118" s="1" t="s">
        <v>626</v>
      </c>
      <c r="I118" s="51" t="s">
        <v>139</v>
      </c>
      <c r="J118" s="49"/>
    </row>
    <row r="119" spans="1:10" x14ac:dyDescent="0.2">
      <c r="A119" s="1" t="s">
        <v>159</v>
      </c>
      <c r="B119" s="49">
        <v>0</v>
      </c>
      <c r="C119" s="49">
        <v>0</v>
      </c>
      <c r="D119" s="49">
        <v>0</v>
      </c>
      <c r="E119" s="49">
        <v>2</v>
      </c>
      <c r="F119" s="49">
        <v>0</v>
      </c>
      <c r="G119" s="49">
        <v>0</v>
      </c>
      <c r="H119" s="49">
        <v>0</v>
      </c>
      <c r="I119" s="50">
        <f>SUM(B119:H119)</f>
        <v>2</v>
      </c>
      <c r="J119" s="49" t="s">
        <v>631</v>
      </c>
    </row>
    <row r="120" spans="1:10" x14ac:dyDescent="0.2">
      <c r="A120" s="1" t="s">
        <v>160</v>
      </c>
      <c r="B120" s="49">
        <v>0</v>
      </c>
      <c r="C120" s="49">
        <v>0</v>
      </c>
      <c r="D120" s="49">
        <v>2</v>
      </c>
      <c r="E120" s="49">
        <v>3</v>
      </c>
      <c r="F120" s="49">
        <v>0</v>
      </c>
      <c r="G120" s="49">
        <v>0</v>
      </c>
      <c r="H120" s="49">
        <v>0</v>
      </c>
      <c r="I120" s="50">
        <v>5</v>
      </c>
      <c r="J120" s="49" t="s">
        <v>631</v>
      </c>
    </row>
    <row r="121" spans="1:10" x14ac:dyDescent="0.2">
      <c r="A121" s="1" t="s">
        <v>137</v>
      </c>
      <c r="B121" s="49"/>
      <c r="C121" s="49"/>
      <c r="D121" s="49"/>
      <c r="E121" s="49"/>
      <c r="F121" s="49"/>
      <c r="G121" s="49"/>
      <c r="H121" s="49"/>
      <c r="I121" s="50"/>
      <c r="J121" s="49"/>
    </row>
    <row r="122" spans="1:10" x14ac:dyDescent="0.2">
      <c r="A122" s="1" t="s">
        <v>22</v>
      </c>
      <c r="B122" s="49">
        <v>0</v>
      </c>
      <c r="C122" s="49">
        <v>0</v>
      </c>
      <c r="D122" s="49">
        <v>0</v>
      </c>
      <c r="E122" s="49">
        <v>0</v>
      </c>
      <c r="F122" s="49">
        <v>0</v>
      </c>
      <c r="G122" s="49">
        <v>0</v>
      </c>
      <c r="H122" s="49">
        <v>0</v>
      </c>
      <c r="I122" s="50">
        <f>SUM(B122:H122)</f>
        <v>0</v>
      </c>
      <c r="J122" s="49"/>
    </row>
    <row r="123" spans="1:10" x14ac:dyDescent="0.2">
      <c r="A123" s="72" t="s">
        <v>157</v>
      </c>
      <c r="B123" s="49">
        <v>0</v>
      </c>
      <c r="C123" s="49">
        <v>2</v>
      </c>
      <c r="D123" s="49">
        <v>3</v>
      </c>
      <c r="E123" s="49">
        <v>1</v>
      </c>
      <c r="F123" s="49">
        <v>0</v>
      </c>
      <c r="G123" s="49">
        <v>0</v>
      </c>
      <c r="H123" s="49">
        <v>0</v>
      </c>
      <c r="I123" s="50">
        <f>SUM(B123:H123)</f>
        <v>6</v>
      </c>
      <c r="J123" s="49" t="s">
        <v>727</v>
      </c>
    </row>
    <row r="124" spans="1:10" x14ac:dyDescent="0.2">
      <c r="A124" s="1" t="s">
        <v>227</v>
      </c>
      <c r="B124" s="49">
        <v>0</v>
      </c>
      <c r="C124" s="49">
        <v>0</v>
      </c>
      <c r="D124" s="49">
        <v>0</v>
      </c>
      <c r="E124" s="49">
        <v>0</v>
      </c>
      <c r="F124" s="49">
        <v>0</v>
      </c>
      <c r="G124" s="49">
        <v>0</v>
      </c>
      <c r="H124" s="49">
        <v>0</v>
      </c>
      <c r="I124" s="50">
        <f>SUM(B124:H124)</f>
        <v>0</v>
      </c>
      <c r="J124" s="49"/>
    </row>
    <row r="125" spans="1:10" x14ac:dyDescent="0.2">
      <c r="A125" s="1" t="s">
        <v>136</v>
      </c>
      <c r="B125" s="49"/>
      <c r="C125" s="49"/>
      <c r="D125" s="49"/>
      <c r="E125" s="49"/>
      <c r="F125" s="49"/>
      <c r="G125" s="49"/>
      <c r="H125" s="49"/>
      <c r="I125" s="50"/>
      <c r="J125" s="49"/>
    </row>
    <row r="126" spans="1:10" x14ac:dyDescent="0.2">
      <c r="A126" s="1" t="s">
        <v>135</v>
      </c>
      <c r="B126" s="49"/>
      <c r="C126" s="49"/>
      <c r="D126" s="49"/>
      <c r="E126" s="49"/>
      <c r="F126" s="49"/>
      <c r="G126" s="49"/>
      <c r="H126" s="49"/>
      <c r="I126" s="50"/>
      <c r="J126" s="49"/>
    </row>
    <row r="127" spans="1:10" x14ac:dyDescent="0.2">
      <c r="A127" s="1" t="s">
        <v>143</v>
      </c>
      <c r="B127" s="49">
        <v>0</v>
      </c>
      <c r="C127" s="49">
        <v>0</v>
      </c>
      <c r="D127" s="49">
        <v>0</v>
      </c>
      <c r="E127" s="49">
        <v>0</v>
      </c>
      <c r="F127" s="49">
        <v>0</v>
      </c>
      <c r="G127" s="49">
        <v>0</v>
      </c>
      <c r="H127" s="49">
        <v>0</v>
      </c>
      <c r="I127" s="50">
        <f>SUM(B127:H127)</f>
        <v>0</v>
      </c>
      <c r="J127" s="49"/>
    </row>
    <row r="128" spans="1:10" x14ac:dyDescent="0.2">
      <c r="A128" s="1" t="s">
        <v>27</v>
      </c>
      <c r="B128" s="49"/>
      <c r="C128" s="49"/>
      <c r="D128" s="49"/>
      <c r="E128" s="49"/>
      <c r="F128" s="49"/>
      <c r="G128" s="49"/>
      <c r="H128" s="49"/>
      <c r="I128" s="50"/>
      <c r="J128" s="49"/>
    </row>
    <row r="129" spans="1:10" x14ac:dyDescent="0.2">
      <c r="A129" s="1" t="s">
        <v>151</v>
      </c>
      <c r="B129" s="49">
        <v>0</v>
      </c>
      <c r="C129" s="49">
        <v>0</v>
      </c>
      <c r="D129" s="49">
        <v>0</v>
      </c>
      <c r="E129" s="49">
        <v>0</v>
      </c>
      <c r="F129" s="49">
        <v>0</v>
      </c>
      <c r="G129" s="49">
        <v>0</v>
      </c>
      <c r="H129" s="49">
        <v>0</v>
      </c>
      <c r="I129" s="50">
        <f>SUM(B129:H129)</f>
        <v>0</v>
      </c>
      <c r="J129" s="49"/>
    </row>
    <row r="130" spans="1:10" x14ac:dyDescent="0.2">
      <c r="A130" s="1" t="s">
        <v>158</v>
      </c>
      <c r="B130" s="49">
        <v>0</v>
      </c>
      <c r="C130" s="49">
        <v>0</v>
      </c>
      <c r="D130" s="49">
        <v>0</v>
      </c>
      <c r="E130" s="49">
        <v>0</v>
      </c>
      <c r="F130" s="49">
        <v>0</v>
      </c>
      <c r="G130" s="49">
        <v>0</v>
      </c>
      <c r="H130" s="49">
        <v>0</v>
      </c>
      <c r="I130" s="50">
        <f>SUM(B130:H130)</f>
        <v>0</v>
      </c>
      <c r="J130" s="49"/>
    </row>
    <row r="131" spans="1:10" x14ac:dyDescent="0.2">
      <c r="A131" s="1" t="s">
        <v>44</v>
      </c>
      <c r="B131" s="49">
        <v>0</v>
      </c>
      <c r="C131" s="49">
        <v>1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50">
        <f>SUM(B131:H131)</f>
        <v>1</v>
      </c>
      <c r="J131" s="49"/>
    </row>
    <row r="132" spans="1:10" x14ac:dyDescent="0.2">
      <c r="A132" s="1" t="s">
        <v>24</v>
      </c>
      <c r="B132" s="49">
        <v>0</v>
      </c>
      <c r="C132" s="49">
        <v>0</v>
      </c>
      <c r="D132" s="49">
        <v>1</v>
      </c>
      <c r="E132" s="49">
        <v>0</v>
      </c>
      <c r="F132" s="49">
        <v>0</v>
      </c>
      <c r="G132" s="49">
        <v>0</v>
      </c>
      <c r="H132" s="49">
        <v>0</v>
      </c>
      <c r="I132" s="50">
        <f>SUM(B132:H132)</f>
        <v>1</v>
      </c>
      <c r="J132" s="49" t="s">
        <v>630</v>
      </c>
    </row>
    <row r="133" spans="1:10" x14ac:dyDescent="0.2">
      <c r="A133" s="72" t="s">
        <v>144</v>
      </c>
      <c r="B133" s="49"/>
      <c r="C133" s="49"/>
      <c r="D133" s="49"/>
      <c r="E133" s="49"/>
      <c r="F133" s="49"/>
      <c r="G133" s="49"/>
      <c r="H133" s="49"/>
      <c r="I133" s="50"/>
      <c r="J133" s="49"/>
    </row>
    <row r="134" spans="1:10" x14ac:dyDescent="0.2">
      <c r="A134" s="76" t="s">
        <v>139</v>
      </c>
      <c r="B134" s="50">
        <f t="shared" ref="B134:I134" si="12">SUM(B119:B133)</f>
        <v>0</v>
      </c>
      <c r="C134" s="50">
        <f t="shared" si="12"/>
        <v>3</v>
      </c>
      <c r="D134" s="50">
        <f t="shared" si="12"/>
        <v>6</v>
      </c>
      <c r="E134" s="50">
        <f t="shared" si="12"/>
        <v>6</v>
      </c>
      <c r="F134" s="50">
        <f t="shared" si="12"/>
        <v>0</v>
      </c>
      <c r="G134" s="50">
        <f t="shared" si="12"/>
        <v>0</v>
      </c>
      <c r="H134" s="50">
        <f t="shared" si="12"/>
        <v>0</v>
      </c>
      <c r="I134" s="50">
        <f t="shared" si="12"/>
        <v>15</v>
      </c>
    </row>
  </sheetData>
  <mergeCells count="34">
    <mergeCell ref="AX27:BA27"/>
    <mergeCell ref="A26:BA26"/>
    <mergeCell ref="V27:Y27"/>
    <mergeCell ref="Z27:AC27"/>
    <mergeCell ref="AD27:AG27"/>
    <mergeCell ref="AH27:AK27"/>
    <mergeCell ref="AL27:AO27"/>
    <mergeCell ref="AP27:AS27"/>
    <mergeCell ref="R27:U27"/>
    <mergeCell ref="AP74:AS74"/>
    <mergeCell ref="AT74:AW74"/>
    <mergeCell ref="A3:N3"/>
    <mergeCell ref="B27:E27"/>
    <mergeCell ref="F27:I27"/>
    <mergeCell ref="J27:M27"/>
    <mergeCell ref="N27:Q27"/>
    <mergeCell ref="AT27:AW27"/>
    <mergeCell ref="A51:N51"/>
    <mergeCell ref="A95:H95"/>
    <mergeCell ref="A117:I117"/>
    <mergeCell ref="A69:XFD69"/>
    <mergeCell ref="A92:XFD92"/>
    <mergeCell ref="J95:M95"/>
    <mergeCell ref="A73:AU73"/>
    <mergeCell ref="B74:E74"/>
    <mergeCell ref="F74:I74"/>
    <mergeCell ref="J74:M74"/>
    <mergeCell ref="N74:Q74"/>
    <mergeCell ref="R74:U74"/>
    <mergeCell ref="V74:Y74"/>
    <mergeCell ref="Z74:AC74"/>
    <mergeCell ref="AD74:AG74"/>
    <mergeCell ref="AH74:AK74"/>
    <mergeCell ref="AL74:AO7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topLeftCell="F1" workbookViewId="0">
      <selection activeCell="M2" sqref="M2"/>
    </sheetView>
  </sheetViews>
  <sheetFormatPr baseColWidth="10" defaultColWidth="8.83203125" defaultRowHeight="18" x14ac:dyDescent="0.2"/>
  <cols>
    <col min="1" max="1" width="12.6640625" style="2" bestFit="1" customWidth="1"/>
    <col min="2" max="2" width="8.5" style="2" bestFit="1" customWidth="1"/>
    <col min="3" max="3" width="10.6640625" style="2" bestFit="1" customWidth="1"/>
    <col min="4" max="4" width="51.5" style="2" bestFit="1" customWidth="1"/>
    <col min="5" max="5" width="41.5" style="2" bestFit="1" customWidth="1"/>
    <col min="6" max="6" width="8.83203125" style="2"/>
    <col min="7" max="7" width="12.83203125" style="2" bestFit="1" customWidth="1"/>
    <col min="8" max="8" width="7.83203125" style="2" customWidth="1"/>
    <col min="9" max="9" width="8.83203125" style="2"/>
    <col min="10" max="10" width="11.6640625" style="2" bestFit="1" customWidth="1"/>
    <col min="11" max="11" width="27.33203125" style="176" bestFit="1" customWidth="1"/>
    <col min="12" max="12" width="31.6640625" style="8" bestFit="1" customWidth="1"/>
    <col min="13" max="13" width="14.83203125" style="6" customWidth="1"/>
  </cols>
  <sheetData>
    <row r="1" spans="1:13" s="21" customFormat="1" ht="20.25" customHeight="1" x14ac:dyDescent="0.2">
      <c r="A1" s="19" t="s">
        <v>127</v>
      </c>
      <c r="B1" s="20" t="s">
        <v>128</v>
      </c>
      <c r="C1" s="20" t="s">
        <v>129</v>
      </c>
      <c r="D1" s="20" t="s">
        <v>130</v>
      </c>
      <c r="E1" s="20" t="s">
        <v>132</v>
      </c>
      <c r="F1" s="20" t="s">
        <v>131</v>
      </c>
      <c r="G1" s="20" t="s">
        <v>133</v>
      </c>
      <c r="H1" s="20" t="s">
        <v>146</v>
      </c>
      <c r="I1" s="20" t="s">
        <v>139</v>
      </c>
      <c r="J1" s="20" t="s">
        <v>257</v>
      </c>
      <c r="K1" s="172" t="s">
        <v>126</v>
      </c>
      <c r="L1" s="20" t="s">
        <v>134</v>
      </c>
      <c r="M1" s="47"/>
    </row>
    <row r="2" spans="1:13" s="68" customFormat="1" ht="20.25" customHeight="1" x14ac:dyDescent="0.2">
      <c r="A2" s="258">
        <v>40546</v>
      </c>
      <c r="B2" s="67" t="s">
        <v>137</v>
      </c>
      <c r="C2" s="67" t="s">
        <v>168</v>
      </c>
      <c r="D2" s="67" t="s">
        <v>888</v>
      </c>
      <c r="E2" s="67"/>
      <c r="F2" s="67">
        <v>0</v>
      </c>
      <c r="G2" s="67">
        <v>1</v>
      </c>
      <c r="H2" s="67">
        <v>0</v>
      </c>
      <c r="I2" s="67">
        <v>1</v>
      </c>
      <c r="J2" s="67" t="s">
        <v>258</v>
      </c>
      <c r="K2" s="259"/>
      <c r="L2" s="67"/>
      <c r="M2" s="456" t="s">
        <v>1038</v>
      </c>
    </row>
    <row r="3" spans="1:13" s="102" customFormat="1" ht="20.25" customHeight="1" x14ac:dyDescent="0.2">
      <c r="A3" s="120">
        <v>40571</v>
      </c>
      <c r="B3" s="101" t="s">
        <v>137</v>
      </c>
      <c r="C3" s="101" t="s">
        <v>168</v>
      </c>
      <c r="D3" s="101" t="s">
        <v>804</v>
      </c>
      <c r="E3" s="101" t="s">
        <v>224</v>
      </c>
      <c r="F3" s="101">
        <v>2</v>
      </c>
      <c r="G3" s="101">
        <v>5</v>
      </c>
      <c r="H3" s="101">
        <v>0</v>
      </c>
      <c r="I3" s="101">
        <v>7</v>
      </c>
      <c r="J3" s="101" t="s">
        <v>259</v>
      </c>
      <c r="K3" s="260" t="s">
        <v>803</v>
      </c>
      <c r="L3" s="261"/>
      <c r="M3" s="262"/>
    </row>
    <row r="4" spans="1:13" s="18" customFormat="1" ht="20.25" customHeight="1" x14ac:dyDescent="0.2">
      <c r="A4" s="143">
        <v>40589</v>
      </c>
      <c r="B4" s="15" t="s">
        <v>137</v>
      </c>
      <c r="C4" s="15" t="s">
        <v>168</v>
      </c>
      <c r="D4" s="15" t="s">
        <v>889</v>
      </c>
      <c r="E4" s="15"/>
      <c r="F4" s="15">
        <v>0</v>
      </c>
      <c r="G4" s="15">
        <v>0</v>
      </c>
      <c r="H4" s="15">
        <v>0</v>
      </c>
      <c r="I4" s="15">
        <v>0</v>
      </c>
      <c r="J4" s="15" t="s">
        <v>260</v>
      </c>
      <c r="K4" s="175"/>
      <c r="L4" s="170"/>
      <c r="M4" s="171"/>
    </row>
    <row r="5" spans="1:13" s="18" customFormat="1" ht="20.25" customHeight="1" x14ac:dyDescent="0.2">
      <c r="A5" s="143">
        <v>40594</v>
      </c>
      <c r="B5" s="15" t="s">
        <v>137</v>
      </c>
      <c r="C5" s="15" t="s">
        <v>168</v>
      </c>
      <c r="D5" s="15" t="s">
        <v>890</v>
      </c>
      <c r="E5" s="15" t="s">
        <v>891</v>
      </c>
      <c r="F5" s="15">
        <v>0</v>
      </c>
      <c r="G5" s="15">
        <v>1</v>
      </c>
      <c r="H5" s="15">
        <v>0</v>
      </c>
      <c r="I5" s="15">
        <v>1</v>
      </c>
      <c r="J5" s="15" t="s">
        <v>258</v>
      </c>
      <c r="K5" s="175"/>
      <c r="L5" s="170"/>
      <c r="M5" s="171"/>
    </row>
    <row r="6" spans="1:13" s="18" customFormat="1" ht="20.25" customHeight="1" x14ac:dyDescent="0.2">
      <c r="A6" s="143">
        <v>40597</v>
      </c>
      <c r="B6" s="15" t="s">
        <v>137</v>
      </c>
      <c r="C6" s="15" t="s">
        <v>168</v>
      </c>
      <c r="D6" s="15" t="s">
        <v>890</v>
      </c>
      <c r="E6" s="15" t="s">
        <v>891</v>
      </c>
      <c r="F6" s="15">
        <v>0</v>
      </c>
      <c r="G6" s="15">
        <v>1</v>
      </c>
      <c r="H6" s="15">
        <v>0</v>
      </c>
      <c r="I6" s="15">
        <v>1</v>
      </c>
      <c r="J6" s="15" t="s">
        <v>258</v>
      </c>
      <c r="K6" s="175"/>
      <c r="L6" s="170"/>
      <c r="M6" s="171"/>
    </row>
    <row r="7" spans="1:13" s="102" customFormat="1" ht="20.25" customHeight="1" x14ac:dyDescent="0.2">
      <c r="A7" s="120">
        <v>40602</v>
      </c>
      <c r="B7" s="101" t="s">
        <v>137</v>
      </c>
      <c r="C7" s="101" t="s">
        <v>168</v>
      </c>
      <c r="D7" s="101" t="s">
        <v>892</v>
      </c>
      <c r="E7" s="101"/>
      <c r="F7" s="101"/>
      <c r="G7" s="101"/>
      <c r="H7" s="101"/>
      <c r="I7" s="101">
        <v>2</v>
      </c>
      <c r="J7" s="101" t="s">
        <v>258</v>
      </c>
      <c r="K7" s="260"/>
      <c r="L7" s="261"/>
      <c r="M7" s="262"/>
    </row>
    <row r="8" spans="1:13" s="18" customFormat="1" ht="20.25" customHeight="1" x14ac:dyDescent="0.2">
      <c r="A8" s="143">
        <v>40604</v>
      </c>
      <c r="B8" s="15" t="s">
        <v>136</v>
      </c>
      <c r="C8" s="15" t="s">
        <v>894</v>
      </c>
      <c r="D8" s="15" t="s">
        <v>893</v>
      </c>
      <c r="E8" s="15"/>
      <c r="F8" s="15">
        <v>0</v>
      </c>
      <c r="G8" s="15">
        <v>2</v>
      </c>
      <c r="H8" s="15">
        <v>0</v>
      </c>
      <c r="I8" s="15">
        <v>2</v>
      </c>
      <c r="J8" s="15" t="s">
        <v>258</v>
      </c>
      <c r="K8" s="175"/>
      <c r="L8" s="170"/>
      <c r="M8" s="171"/>
    </row>
    <row r="9" spans="1:13" ht="20.25" customHeight="1" x14ac:dyDescent="0.2">
      <c r="A9" s="33">
        <v>40605</v>
      </c>
      <c r="B9" s="4" t="s">
        <v>151</v>
      </c>
      <c r="C9" s="4" t="s">
        <v>172</v>
      </c>
      <c r="D9" s="4" t="s">
        <v>944</v>
      </c>
      <c r="E9" s="4" t="s">
        <v>225</v>
      </c>
      <c r="F9" s="4">
        <v>3</v>
      </c>
      <c r="G9" s="4">
        <v>0</v>
      </c>
      <c r="H9" s="4">
        <v>0</v>
      </c>
      <c r="I9" s="4">
        <v>3</v>
      </c>
      <c r="J9" s="4" t="s">
        <v>259</v>
      </c>
      <c r="K9" s="174"/>
      <c r="L9" s="8" t="s">
        <v>805</v>
      </c>
      <c r="M9" s="372" t="s">
        <v>946</v>
      </c>
    </row>
    <row r="10" spans="1:13" ht="20.25" customHeight="1" x14ac:dyDescent="0.2">
      <c r="A10" s="33">
        <v>40615</v>
      </c>
      <c r="B10" s="4" t="s">
        <v>137</v>
      </c>
      <c r="C10" s="4" t="s">
        <v>168</v>
      </c>
      <c r="D10" s="4" t="s">
        <v>839</v>
      </c>
      <c r="E10" s="4" t="s">
        <v>224</v>
      </c>
      <c r="F10" s="4">
        <v>1</v>
      </c>
      <c r="G10" s="4">
        <v>0</v>
      </c>
      <c r="H10" s="4">
        <v>0</v>
      </c>
      <c r="I10" s="111">
        <v>1</v>
      </c>
      <c r="J10" s="4" t="s">
        <v>262</v>
      </c>
      <c r="K10" s="174" t="s">
        <v>838</v>
      </c>
    </row>
    <row r="11" spans="1:13" ht="20.25" customHeight="1" x14ac:dyDescent="0.2">
      <c r="A11" s="33">
        <v>40619</v>
      </c>
      <c r="B11" s="4" t="s">
        <v>137</v>
      </c>
      <c r="C11" s="4" t="s">
        <v>168</v>
      </c>
      <c r="D11" s="4" t="s">
        <v>231</v>
      </c>
      <c r="E11" s="4" t="s">
        <v>224</v>
      </c>
      <c r="F11" s="4">
        <v>1</v>
      </c>
      <c r="G11" s="4">
        <v>0</v>
      </c>
      <c r="H11" s="4">
        <v>0</v>
      </c>
      <c r="I11" s="4">
        <v>1</v>
      </c>
      <c r="J11" s="4" t="s">
        <v>186</v>
      </c>
      <c r="K11" s="174" t="s">
        <v>840</v>
      </c>
    </row>
    <row r="12" spans="1:13" s="129" customFormat="1" ht="20.25" customHeight="1" x14ac:dyDescent="0.2">
      <c r="A12" s="122">
        <v>40631</v>
      </c>
      <c r="B12" s="123" t="s">
        <v>137</v>
      </c>
      <c r="C12" s="123" t="s">
        <v>168</v>
      </c>
      <c r="D12" s="123" t="s">
        <v>833</v>
      </c>
      <c r="E12" s="123"/>
      <c r="F12" s="123">
        <v>0</v>
      </c>
      <c r="G12" s="123">
        <v>0</v>
      </c>
      <c r="H12" s="123">
        <v>0</v>
      </c>
      <c r="I12" s="123">
        <v>0</v>
      </c>
      <c r="J12" s="123"/>
      <c r="K12" s="173"/>
      <c r="L12" s="167"/>
      <c r="M12" s="168"/>
    </row>
    <row r="13" spans="1:13" ht="20.25" customHeight="1" x14ac:dyDescent="0.2">
      <c r="A13" s="33">
        <v>40634</v>
      </c>
      <c r="B13" s="4" t="s">
        <v>160</v>
      </c>
      <c r="C13" s="111" t="s">
        <v>160</v>
      </c>
      <c r="D13" s="4" t="s">
        <v>834</v>
      </c>
      <c r="E13" s="4" t="s">
        <v>835</v>
      </c>
      <c r="F13" s="4">
        <v>0</v>
      </c>
      <c r="G13" s="4">
        <v>0</v>
      </c>
      <c r="H13" s="4">
        <v>0</v>
      </c>
      <c r="I13" s="111">
        <v>0</v>
      </c>
      <c r="J13" s="4" t="s">
        <v>258</v>
      </c>
      <c r="K13" s="174" t="s">
        <v>836</v>
      </c>
      <c r="L13" s="153" t="s">
        <v>857</v>
      </c>
    </row>
    <row r="14" spans="1:13" ht="20.25" customHeight="1" x14ac:dyDescent="0.2">
      <c r="A14" s="33">
        <v>40640</v>
      </c>
      <c r="B14" s="114" t="s">
        <v>137</v>
      </c>
      <c r="C14" s="114" t="s">
        <v>168</v>
      </c>
      <c r="D14" s="114" t="s">
        <v>981</v>
      </c>
      <c r="E14" s="114"/>
      <c r="F14" s="114"/>
      <c r="G14" s="114"/>
      <c r="H14" s="114"/>
      <c r="I14" s="114"/>
      <c r="J14" s="114"/>
      <c r="K14" s="174"/>
      <c r="L14" s="153"/>
    </row>
    <row r="15" spans="1:13" s="11" customFormat="1" ht="20.25" customHeight="1" x14ac:dyDescent="0.2">
      <c r="A15" s="33">
        <v>40641</v>
      </c>
      <c r="B15" s="114" t="s">
        <v>151</v>
      </c>
      <c r="C15" s="114" t="s">
        <v>172</v>
      </c>
      <c r="D15" s="114" t="s">
        <v>950</v>
      </c>
      <c r="E15" s="114" t="s">
        <v>225</v>
      </c>
      <c r="F15" s="114"/>
      <c r="G15" s="114"/>
      <c r="H15" s="114">
        <v>0</v>
      </c>
      <c r="I15" s="114">
        <v>8</v>
      </c>
      <c r="J15" s="114" t="s">
        <v>259</v>
      </c>
      <c r="K15" s="174"/>
      <c r="L15" s="34"/>
      <c r="M15" s="178"/>
    </row>
    <row r="16" spans="1:13" s="11" customFormat="1" ht="20.25" customHeight="1" x14ac:dyDescent="0.2">
      <c r="A16" s="33">
        <v>40641</v>
      </c>
      <c r="B16" s="114" t="s">
        <v>137</v>
      </c>
      <c r="C16" s="114" t="s">
        <v>948</v>
      </c>
      <c r="D16" s="114" t="s">
        <v>947</v>
      </c>
      <c r="E16" s="114" t="s">
        <v>6</v>
      </c>
      <c r="F16" s="114">
        <v>0</v>
      </c>
      <c r="G16" s="114">
        <v>4</v>
      </c>
      <c r="H16" s="114">
        <v>0</v>
      </c>
      <c r="I16" s="114">
        <v>4</v>
      </c>
      <c r="J16" s="114" t="s">
        <v>76</v>
      </c>
      <c r="K16" s="174"/>
      <c r="L16" s="373" t="s">
        <v>949</v>
      </c>
      <c r="M16" s="178"/>
    </row>
    <row r="17" spans="1:13" s="11" customFormat="1" ht="20.25" customHeight="1" x14ac:dyDescent="0.2">
      <c r="A17" s="33">
        <v>40642</v>
      </c>
      <c r="B17" s="180"/>
      <c r="C17" s="114"/>
      <c r="D17" s="114" t="s">
        <v>806</v>
      </c>
      <c r="E17" s="114"/>
      <c r="F17" s="114"/>
      <c r="G17" s="114"/>
      <c r="H17" s="114"/>
      <c r="I17" s="114"/>
      <c r="J17" s="114"/>
      <c r="K17" s="174"/>
      <c r="L17" s="34"/>
      <c r="M17" s="178"/>
    </row>
    <row r="18" spans="1:13" s="11" customFormat="1" ht="20.25" customHeight="1" x14ac:dyDescent="0.2">
      <c r="A18" s="33">
        <v>40648</v>
      </c>
      <c r="B18" s="67" t="s">
        <v>137</v>
      </c>
      <c r="C18" s="114" t="s">
        <v>951</v>
      </c>
      <c r="D18" s="114" t="s">
        <v>952</v>
      </c>
      <c r="E18" s="114" t="s">
        <v>6</v>
      </c>
      <c r="F18" s="114">
        <v>1</v>
      </c>
      <c r="G18" s="114">
        <v>1</v>
      </c>
      <c r="H18" s="114">
        <v>0</v>
      </c>
      <c r="I18" s="114">
        <v>2</v>
      </c>
      <c r="J18" s="114" t="s">
        <v>107</v>
      </c>
      <c r="K18" s="174"/>
      <c r="L18" s="373" t="s">
        <v>972</v>
      </c>
      <c r="M18" s="178"/>
    </row>
    <row r="19" spans="1:13" s="11" customFormat="1" ht="20.25" customHeight="1" x14ac:dyDescent="0.2">
      <c r="A19" s="33">
        <v>40653</v>
      </c>
      <c r="B19" s="114" t="s">
        <v>137</v>
      </c>
      <c r="C19" s="114"/>
      <c r="D19" s="114"/>
      <c r="E19" s="114"/>
      <c r="F19" s="114"/>
      <c r="G19" s="114"/>
      <c r="H19" s="114"/>
      <c r="I19" s="114">
        <v>1</v>
      </c>
      <c r="J19" s="114"/>
      <c r="K19" s="174"/>
      <c r="L19" s="34"/>
      <c r="M19" s="178"/>
    </row>
    <row r="20" spans="1:13" s="18" customFormat="1" ht="20.25" customHeight="1" x14ac:dyDescent="0.2">
      <c r="A20" s="143">
        <v>40655</v>
      </c>
      <c r="B20" s="15" t="s">
        <v>159</v>
      </c>
      <c r="C20" s="15" t="s">
        <v>26</v>
      </c>
      <c r="D20" s="15" t="s">
        <v>52</v>
      </c>
      <c r="E20" s="15"/>
      <c r="F20" s="15">
        <v>0</v>
      </c>
      <c r="G20" s="15">
        <v>0</v>
      </c>
      <c r="H20" s="15">
        <v>0</v>
      </c>
      <c r="I20" s="15">
        <v>0</v>
      </c>
      <c r="J20" s="15" t="s">
        <v>258</v>
      </c>
      <c r="K20" s="175" t="s">
        <v>837</v>
      </c>
      <c r="L20" s="170" t="s">
        <v>807</v>
      </c>
      <c r="M20" s="171"/>
    </row>
    <row r="21" spans="1:13" s="129" customFormat="1" ht="20.25" customHeight="1" x14ac:dyDescent="0.2">
      <c r="A21" s="122">
        <v>40657</v>
      </c>
      <c r="B21" s="194"/>
      <c r="C21" s="123"/>
      <c r="D21" s="123"/>
      <c r="E21" s="123"/>
      <c r="F21" s="123"/>
      <c r="G21" s="123"/>
      <c r="H21" s="123"/>
      <c r="I21" s="123">
        <v>4</v>
      </c>
      <c r="J21" s="123"/>
      <c r="K21" s="173"/>
      <c r="L21" s="167"/>
      <c r="M21" s="168"/>
    </row>
    <row r="22" spans="1:13" s="18" customFormat="1" ht="20.25" customHeight="1" x14ac:dyDescent="0.2">
      <c r="A22" s="143">
        <v>40667</v>
      </c>
      <c r="B22" s="67" t="s">
        <v>137</v>
      </c>
      <c r="C22" s="15" t="s">
        <v>168</v>
      </c>
      <c r="D22" s="15" t="s">
        <v>896</v>
      </c>
      <c r="E22" s="15" t="s">
        <v>6</v>
      </c>
      <c r="F22" s="15">
        <v>0</v>
      </c>
      <c r="G22" s="15">
        <v>1</v>
      </c>
      <c r="H22" s="15">
        <v>0</v>
      </c>
      <c r="I22" s="15">
        <v>1</v>
      </c>
      <c r="J22" s="15" t="s">
        <v>258</v>
      </c>
      <c r="K22" s="175"/>
      <c r="L22" s="170"/>
      <c r="M22" s="171"/>
    </row>
    <row r="23" spans="1:13" s="18" customFormat="1" ht="20.25" customHeight="1" x14ac:dyDescent="0.2">
      <c r="A23" s="143">
        <v>40668</v>
      </c>
      <c r="B23" s="194"/>
      <c r="C23" s="15"/>
      <c r="D23" s="15"/>
      <c r="E23" s="15"/>
      <c r="F23" s="15"/>
      <c r="G23" s="15"/>
      <c r="H23" s="15"/>
      <c r="I23" s="15">
        <v>2</v>
      </c>
      <c r="J23" s="15"/>
      <c r="K23" s="175"/>
      <c r="L23" s="170"/>
      <c r="M23" s="171"/>
    </row>
    <row r="24" spans="1:13" s="18" customFormat="1" ht="20.25" customHeight="1" x14ac:dyDescent="0.2">
      <c r="A24" s="143">
        <v>40672</v>
      </c>
      <c r="B24" s="67" t="s">
        <v>137</v>
      </c>
      <c r="C24" s="15"/>
      <c r="D24" s="15"/>
      <c r="E24" s="15" t="s">
        <v>897</v>
      </c>
      <c r="F24" s="15">
        <v>1</v>
      </c>
      <c r="G24" s="15">
        <v>0</v>
      </c>
      <c r="H24" s="15">
        <v>0</v>
      </c>
      <c r="I24" s="15">
        <v>2</v>
      </c>
      <c r="J24" s="15" t="s">
        <v>262</v>
      </c>
      <c r="K24" s="175"/>
      <c r="L24" s="170"/>
      <c r="M24" s="171"/>
    </row>
    <row r="25" spans="1:13" s="18" customFormat="1" ht="20.25" customHeight="1" x14ac:dyDescent="0.2">
      <c r="A25" s="143">
        <v>40672</v>
      </c>
      <c r="B25" s="67" t="s">
        <v>137</v>
      </c>
      <c r="C25" s="15"/>
      <c r="D25" s="15"/>
      <c r="E25" s="15" t="s">
        <v>897</v>
      </c>
      <c r="F25" s="15">
        <v>1</v>
      </c>
      <c r="G25" s="15">
        <v>0</v>
      </c>
      <c r="H25" s="15">
        <v>0</v>
      </c>
      <c r="I25" s="15">
        <v>1</v>
      </c>
      <c r="J25" s="15" t="s">
        <v>262</v>
      </c>
      <c r="K25" s="175"/>
      <c r="L25" s="170"/>
      <c r="M25" s="171"/>
    </row>
    <row r="26" spans="1:13" s="18" customFormat="1" ht="20.25" customHeight="1" x14ac:dyDescent="0.2">
      <c r="A26" s="143">
        <v>40672</v>
      </c>
      <c r="B26" s="67" t="s">
        <v>160</v>
      </c>
      <c r="C26" s="15"/>
      <c r="D26" s="15"/>
      <c r="E26" s="15" t="s">
        <v>897</v>
      </c>
      <c r="F26" s="15">
        <v>0</v>
      </c>
      <c r="G26" s="15">
        <v>1</v>
      </c>
      <c r="H26" s="15">
        <v>0</v>
      </c>
      <c r="I26" s="15">
        <v>1</v>
      </c>
      <c r="J26" s="15" t="s">
        <v>259</v>
      </c>
      <c r="K26" s="175"/>
      <c r="L26" s="170"/>
      <c r="M26" s="171"/>
    </row>
    <row r="27" spans="1:13" s="18" customFormat="1" ht="20.25" customHeight="1" x14ac:dyDescent="0.2">
      <c r="A27" s="143">
        <v>40675</v>
      </c>
      <c r="B27" s="15" t="s">
        <v>137</v>
      </c>
      <c r="C27" s="15" t="s">
        <v>168</v>
      </c>
      <c r="D27" s="15" t="s">
        <v>410</v>
      </c>
      <c r="E27" s="15" t="s">
        <v>224</v>
      </c>
      <c r="F27" s="15">
        <v>0</v>
      </c>
      <c r="G27" s="15">
        <v>1</v>
      </c>
      <c r="H27" s="15">
        <v>0</v>
      </c>
      <c r="I27" s="15">
        <v>1</v>
      </c>
      <c r="J27" s="15" t="s">
        <v>259</v>
      </c>
      <c r="K27" s="175" t="s">
        <v>843</v>
      </c>
      <c r="L27" s="170"/>
      <c r="M27" s="171"/>
    </row>
    <row r="28" spans="1:13" ht="20.25" customHeight="1" x14ac:dyDescent="0.2">
      <c r="A28" s="33">
        <v>40676</v>
      </c>
      <c r="B28" s="4" t="s">
        <v>137</v>
      </c>
      <c r="C28" s="4" t="s">
        <v>168</v>
      </c>
      <c r="D28" s="4" t="s">
        <v>411</v>
      </c>
      <c r="E28" s="4" t="s">
        <v>224</v>
      </c>
      <c r="F28" s="4">
        <v>0</v>
      </c>
      <c r="G28" s="4">
        <v>1</v>
      </c>
      <c r="H28" s="4">
        <v>0</v>
      </c>
      <c r="I28" s="169">
        <v>1</v>
      </c>
      <c r="J28" s="4" t="s">
        <v>307</v>
      </c>
      <c r="K28" s="174" t="s">
        <v>842</v>
      </c>
    </row>
    <row r="29" spans="1:13" s="11" customFormat="1" ht="20.25" customHeight="1" x14ac:dyDescent="0.2">
      <c r="A29" s="33">
        <v>40678</v>
      </c>
      <c r="B29" s="67" t="s">
        <v>137</v>
      </c>
      <c r="C29" s="114" t="s">
        <v>168</v>
      </c>
      <c r="D29" s="114" t="s">
        <v>898</v>
      </c>
      <c r="E29" s="114" t="s">
        <v>225</v>
      </c>
      <c r="F29" s="114">
        <v>0</v>
      </c>
      <c r="G29" s="114">
        <v>0</v>
      </c>
      <c r="H29" s="114">
        <v>0</v>
      </c>
      <c r="I29" s="114">
        <v>0</v>
      </c>
      <c r="J29" s="114"/>
      <c r="K29" s="174"/>
      <c r="L29" s="34"/>
      <c r="M29" s="178"/>
    </row>
    <row r="30" spans="1:13" s="11" customFormat="1" ht="20.25" customHeight="1" x14ac:dyDescent="0.2">
      <c r="A30" s="33">
        <v>40680</v>
      </c>
      <c r="B30" s="67" t="s">
        <v>137</v>
      </c>
      <c r="C30" s="114" t="s">
        <v>168</v>
      </c>
      <c r="D30" s="114" t="s">
        <v>899</v>
      </c>
      <c r="E30" s="114" t="s">
        <v>6</v>
      </c>
      <c r="F30" s="114">
        <v>0</v>
      </c>
      <c r="G30" s="114">
        <v>1</v>
      </c>
      <c r="H30" s="114">
        <v>0</v>
      </c>
      <c r="I30" s="114">
        <v>1</v>
      </c>
      <c r="J30" s="114" t="s">
        <v>258</v>
      </c>
      <c r="K30" s="174"/>
      <c r="L30" s="34"/>
      <c r="M30" s="178"/>
    </row>
    <row r="31" spans="1:13" ht="20.25" customHeight="1" x14ac:dyDescent="0.2">
      <c r="A31" s="33">
        <v>40686</v>
      </c>
      <c r="B31" s="4" t="s">
        <v>22</v>
      </c>
      <c r="C31" s="4" t="s">
        <v>150</v>
      </c>
      <c r="D31" s="4" t="s">
        <v>907</v>
      </c>
      <c r="E31" s="2" t="s">
        <v>6</v>
      </c>
      <c r="F31" s="2">
        <v>0</v>
      </c>
      <c r="G31" s="2">
        <v>3</v>
      </c>
      <c r="H31" s="2">
        <v>0</v>
      </c>
      <c r="I31" s="111">
        <v>3</v>
      </c>
      <c r="J31" s="2" t="s">
        <v>258</v>
      </c>
      <c r="L31" s="8" t="s">
        <v>808</v>
      </c>
      <c r="M31" s="372" t="s">
        <v>945</v>
      </c>
    </row>
    <row r="32" spans="1:13" ht="20.25" customHeight="1" x14ac:dyDescent="0.2">
      <c r="A32" s="33">
        <v>40690</v>
      </c>
      <c r="B32" s="4" t="s">
        <v>137</v>
      </c>
      <c r="C32" s="4" t="s">
        <v>49</v>
      </c>
      <c r="D32" s="2" t="s">
        <v>906</v>
      </c>
      <c r="E32" s="4" t="s">
        <v>339</v>
      </c>
      <c r="F32" s="4">
        <v>0</v>
      </c>
      <c r="G32" s="4">
        <v>4</v>
      </c>
      <c r="H32" s="4">
        <v>0</v>
      </c>
      <c r="I32" s="4">
        <v>8</v>
      </c>
      <c r="J32" s="4" t="s">
        <v>321</v>
      </c>
      <c r="K32" s="174"/>
      <c r="L32" s="8" t="s">
        <v>809</v>
      </c>
    </row>
    <row r="33" spans="1:13" ht="20.25" customHeight="1" x14ac:dyDescent="0.2">
      <c r="A33" s="33">
        <v>40692</v>
      </c>
      <c r="B33" s="4" t="s">
        <v>160</v>
      </c>
      <c r="C33" s="111" t="s">
        <v>160</v>
      </c>
      <c r="D33" s="111" t="s">
        <v>482</v>
      </c>
      <c r="E33" s="4" t="s">
        <v>121</v>
      </c>
      <c r="F33" s="4"/>
      <c r="G33" s="4"/>
      <c r="H33" s="4"/>
      <c r="I33" s="2">
        <v>13</v>
      </c>
      <c r="J33" s="4" t="s">
        <v>485</v>
      </c>
      <c r="K33" s="174"/>
    </row>
    <row r="34" spans="1:13" ht="20.25" customHeight="1" x14ac:dyDescent="0.2">
      <c r="A34" s="33">
        <v>40692</v>
      </c>
      <c r="B34" s="111" t="s">
        <v>160</v>
      </c>
      <c r="C34" s="4" t="s">
        <v>810</v>
      </c>
      <c r="D34" s="4" t="s">
        <v>489</v>
      </c>
      <c r="E34" s="2" t="s">
        <v>121</v>
      </c>
      <c r="F34" s="4"/>
      <c r="G34" s="4"/>
      <c r="H34" s="4"/>
      <c r="I34" s="4">
        <v>6</v>
      </c>
      <c r="J34" s="4" t="s">
        <v>98</v>
      </c>
      <c r="K34" s="174"/>
    </row>
    <row r="35" spans="1:13" s="129" customFormat="1" ht="20.25" customHeight="1" x14ac:dyDescent="0.2">
      <c r="A35" s="122">
        <v>40693</v>
      </c>
      <c r="B35" s="123" t="s">
        <v>137</v>
      </c>
      <c r="C35" s="123" t="s">
        <v>168</v>
      </c>
      <c r="D35" s="123" t="s">
        <v>412</v>
      </c>
      <c r="E35" s="123" t="s">
        <v>224</v>
      </c>
      <c r="F35" s="123">
        <v>1</v>
      </c>
      <c r="G35" s="123">
        <v>0</v>
      </c>
      <c r="H35" s="123">
        <v>0</v>
      </c>
      <c r="I35" s="111">
        <v>1</v>
      </c>
      <c r="J35" s="123" t="s">
        <v>262</v>
      </c>
      <c r="K35" s="173" t="s">
        <v>841</v>
      </c>
      <c r="L35" s="167"/>
      <c r="M35" s="168"/>
    </row>
    <row r="36" spans="1:13" s="18" customFormat="1" ht="20.25" customHeight="1" x14ac:dyDescent="0.2">
      <c r="A36" s="143">
        <v>40695</v>
      </c>
      <c r="B36" s="67" t="s">
        <v>137</v>
      </c>
      <c r="C36" s="15" t="s">
        <v>168</v>
      </c>
      <c r="D36" s="15" t="s">
        <v>900</v>
      </c>
      <c r="E36" s="15" t="s">
        <v>6</v>
      </c>
      <c r="F36" s="15"/>
      <c r="G36" s="15"/>
      <c r="H36" s="15"/>
      <c r="I36" s="114">
        <v>5</v>
      </c>
      <c r="J36" s="15"/>
      <c r="K36" s="175"/>
      <c r="L36" s="170"/>
      <c r="M36" s="171"/>
    </row>
    <row r="37" spans="1:13" ht="20.25" customHeight="1" x14ac:dyDescent="0.2">
      <c r="A37" s="33">
        <v>40696</v>
      </c>
      <c r="B37" s="4" t="s">
        <v>137</v>
      </c>
      <c r="C37" s="4" t="s">
        <v>168</v>
      </c>
      <c r="D37" s="4" t="s">
        <v>430</v>
      </c>
      <c r="E37" s="4"/>
      <c r="F37" s="4"/>
      <c r="G37" s="4"/>
      <c r="H37" s="4"/>
      <c r="I37" s="114"/>
      <c r="J37" s="4" t="s">
        <v>186</v>
      </c>
      <c r="K37" s="174"/>
      <c r="L37" s="153" t="s">
        <v>908</v>
      </c>
    </row>
    <row r="38" spans="1:13" ht="20.25" customHeight="1" x14ac:dyDescent="0.2">
      <c r="A38" s="33">
        <v>40701</v>
      </c>
      <c r="B38" s="4" t="s">
        <v>137</v>
      </c>
      <c r="C38" s="4" t="s">
        <v>168</v>
      </c>
      <c r="D38" s="4" t="s">
        <v>910</v>
      </c>
      <c r="E38" s="4"/>
      <c r="F38" s="4"/>
      <c r="G38" s="4"/>
      <c r="H38" s="4"/>
      <c r="I38" s="114">
        <v>14</v>
      </c>
      <c r="J38" s="4"/>
      <c r="K38" s="174"/>
      <c r="L38" s="8" t="s">
        <v>909</v>
      </c>
    </row>
    <row r="39" spans="1:13" ht="20.25" customHeight="1" x14ac:dyDescent="0.2">
      <c r="A39" s="33">
        <v>40701</v>
      </c>
      <c r="B39" s="4" t="s">
        <v>137</v>
      </c>
      <c r="C39" s="4" t="s">
        <v>34</v>
      </c>
      <c r="D39" s="4" t="s">
        <v>413</v>
      </c>
      <c r="E39" s="4" t="s">
        <v>224</v>
      </c>
      <c r="F39" s="4"/>
      <c r="G39" s="4"/>
      <c r="H39" s="4"/>
      <c r="I39" s="114"/>
      <c r="J39" s="4"/>
      <c r="K39" s="174"/>
    </row>
    <row r="40" spans="1:13" ht="20.25" customHeight="1" x14ac:dyDescent="0.2">
      <c r="A40" s="33">
        <v>40710</v>
      </c>
      <c r="B40" s="4" t="s">
        <v>22</v>
      </c>
      <c r="C40" s="4" t="s">
        <v>150</v>
      </c>
      <c r="D40" s="4" t="s">
        <v>483</v>
      </c>
      <c r="E40" s="4" t="s">
        <v>43</v>
      </c>
      <c r="F40" s="4"/>
      <c r="G40" s="4"/>
      <c r="H40" s="4"/>
      <c r="I40" s="114">
        <v>2</v>
      </c>
      <c r="J40" s="4" t="s">
        <v>258</v>
      </c>
      <c r="K40" s="174"/>
    </row>
    <row r="41" spans="1:13" ht="20.25" customHeight="1" x14ac:dyDescent="0.2">
      <c r="A41" s="33">
        <v>40714</v>
      </c>
      <c r="B41" s="4" t="s">
        <v>431</v>
      </c>
      <c r="C41" s="4" t="s">
        <v>484</v>
      </c>
      <c r="D41" s="4" t="s">
        <v>320</v>
      </c>
      <c r="E41" s="4"/>
      <c r="F41" s="4"/>
      <c r="G41" s="4">
        <v>5</v>
      </c>
      <c r="H41" s="4"/>
      <c r="I41" s="114">
        <v>7</v>
      </c>
      <c r="J41" s="4" t="s">
        <v>321</v>
      </c>
      <c r="K41" s="174"/>
      <c r="L41" s="8" t="s">
        <v>980</v>
      </c>
    </row>
    <row r="42" spans="1:13" ht="20.25" customHeight="1" x14ac:dyDescent="0.2">
      <c r="A42" s="33">
        <v>40714</v>
      </c>
      <c r="B42" s="4" t="s">
        <v>137</v>
      </c>
      <c r="C42" s="4" t="s">
        <v>168</v>
      </c>
      <c r="D42" s="4" t="s">
        <v>486</v>
      </c>
      <c r="E42" s="4" t="s">
        <v>6</v>
      </c>
      <c r="F42" s="4"/>
      <c r="G42" s="4"/>
      <c r="H42" s="4"/>
      <c r="I42" s="114">
        <v>5</v>
      </c>
      <c r="J42" s="4" t="s">
        <v>107</v>
      </c>
      <c r="K42" s="174"/>
    </row>
    <row r="43" spans="1:13" ht="20.25" customHeight="1" x14ac:dyDescent="0.2">
      <c r="A43" s="33">
        <v>40714</v>
      </c>
      <c r="B43" s="4" t="s">
        <v>137</v>
      </c>
      <c r="C43" s="4" t="s">
        <v>168</v>
      </c>
      <c r="D43" s="4" t="s">
        <v>979</v>
      </c>
      <c r="E43" s="4" t="s">
        <v>224</v>
      </c>
      <c r="F43" s="4">
        <v>0</v>
      </c>
      <c r="G43" s="4">
        <v>1</v>
      </c>
      <c r="H43" s="4">
        <v>0</v>
      </c>
      <c r="I43" s="114">
        <v>1</v>
      </c>
      <c r="J43" s="4" t="s">
        <v>258</v>
      </c>
      <c r="K43" s="174"/>
      <c r="L43" s="8" t="s">
        <v>980</v>
      </c>
    </row>
    <row r="44" spans="1:13" ht="20.25" customHeight="1" x14ac:dyDescent="0.2">
      <c r="A44" s="33">
        <v>40720</v>
      </c>
      <c r="B44" s="4" t="s">
        <v>137</v>
      </c>
      <c r="C44" s="4" t="s">
        <v>168</v>
      </c>
      <c r="D44" s="4" t="s">
        <v>487</v>
      </c>
      <c r="E44" s="4" t="s">
        <v>339</v>
      </c>
      <c r="F44" s="4"/>
      <c r="G44" s="4"/>
      <c r="H44" s="4"/>
      <c r="I44" s="114">
        <v>25</v>
      </c>
      <c r="J44" s="4" t="s">
        <v>98</v>
      </c>
      <c r="K44" s="174"/>
    </row>
    <row r="45" spans="1:13" s="129" customFormat="1" ht="20.25" customHeight="1" x14ac:dyDescent="0.2">
      <c r="A45" s="122">
        <v>40721</v>
      </c>
      <c r="B45" s="123" t="s">
        <v>137</v>
      </c>
      <c r="C45" s="123" t="s">
        <v>168</v>
      </c>
      <c r="D45" s="123" t="s">
        <v>488</v>
      </c>
      <c r="E45" s="123"/>
      <c r="F45" s="123">
        <v>2</v>
      </c>
      <c r="G45" s="123">
        <v>0</v>
      </c>
      <c r="H45" s="123">
        <v>0</v>
      </c>
      <c r="I45" s="123">
        <v>2</v>
      </c>
      <c r="J45" s="123" t="s">
        <v>259</v>
      </c>
      <c r="K45" s="173"/>
      <c r="L45" s="167"/>
      <c r="M45" s="168"/>
    </row>
    <row r="46" spans="1:13" ht="20.25" customHeight="1" x14ac:dyDescent="0.2">
      <c r="A46" s="33">
        <v>40727</v>
      </c>
      <c r="B46" s="4" t="s">
        <v>137</v>
      </c>
      <c r="C46" s="4" t="s">
        <v>168</v>
      </c>
      <c r="D46" s="4" t="s">
        <v>414</v>
      </c>
      <c r="E46" s="4" t="s">
        <v>224</v>
      </c>
      <c r="F46" s="4"/>
      <c r="G46" s="4"/>
      <c r="H46" s="4"/>
      <c r="I46" s="114"/>
      <c r="J46" s="4" t="s">
        <v>259</v>
      </c>
      <c r="K46" s="174"/>
    </row>
    <row r="47" spans="1:13" ht="20.25" customHeight="1" x14ac:dyDescent="0.2">
      <c r="A47" s="33">
        <v>40727</v>
      </c>
      <c r="B47" s="4" t="s">
        <v>137</v>
      </c>
      <c r="C47" s="4" t="s">
        <v>168</v>
      </c>
      <c r="D47" s="4" t="s">
        <v>489</v>
      </c>
      <c r="E47" s="4" t="s">
        <v>225</v>
      </c>
      <c r="F47" s="4"/>
      <c r="G47" s="4"/>
      <c r="H47" s="4"/>
      <c r="I47" s="114">
        <v>10</v>
      </c>
      <c r="J47" s="4" t="s">
        <v>98</v>
      </c>
      <c r="K47" s="174"/>
    </row>
    <row r="48" spans="1:13" ht="20.25" customHeight="1" x14ac:dyDescent="0.2">
      <c r="A48" s="33">
        <v>40728</v>
      </c>
      <c r="B48" s="4" t="s">
        <v>137</v>
      </c>
      <c r="C48" s="114"/>
      <c r="D48" s="4"/>
      <c r="E48" s="4" t="s">
        <v>449</v>
      </c>
      <c r="F48" s="4"/>
      <c r="G48" s="4">
        <v>4</v>
      </c>
      <c r="H48" s="4">
        <v>3</v>
      </c>
      <c r="I48" s="114"/>
      <c r="J48" s="4" t="s">
        <v>258</v>
      </c>
      <c r="K48" s="174"/>
    </row>
    <row r="49" spans="1:13" ht="20.25" customHeight="1" x14ac:dyDescent="0.2">
      <c r="A49" s="33">
        <v>40729</v>
      </c>
      <c r="B49" s="4" t="s">
        <v>160</v>
      </c>
      <c r="C49" s="114" t="s">
        <v>935</v>
      </c>
      <c r="D49" s="4" t="s">
        <v>490</v>
      </c>
      <c r="E49" s="4" t="s">
        <v>449</v>
      </c>
      <c r="F49" s="4">
        <v>0</v>
      </c>
      <c r="G49" s="4">
        <v>0</v>
      </c>
      <c r="H49" s="4">
        <v>0</v>
      </c>
      <c r="I49" s="114">
        <v>0</v>
      </c>
      <c r="J49" s="4" t="s">
        <v>258</v>
      </c>
      <c r="K49" s="174" t="s">
        <v>837</v>
      </c>
      <c r="L49" s="153" t="s">
        <v>953</v>
      </c>
    </row>
    <row r="50" spans="1:13" ht="20.25" customHeight="1" x14ac:dyDescent="0.2">
      <c r="A50" s="33">
        <v>40734</v>
      </c>
      <c r="B50" s="4" t="s">
        <v>151</v>
      </c>
      <c r="C50" s="4" t="s">
        <v>172</v>
      </c>
      <c r="D50" s="4" t="s">
        <v>491</v>
      </c>
      <c r="E50" s="4"/>
      <c r="F50" s="4">
        <v>0</v>
      </c>
      <c r="G50" s="4">
        <v>0</v>
      </c>
      <c r="H50" s="4">
        <v>0</v>
      </c>
      <c r="I50" s="114">
        <v>0</v>
      </c>
      <c r="J50" s="4" t="s">
        <v>260</v>
      </c>
      <c r="K50" s="174"/>
    </row>
    <row r="51" spans="1:13" s="129" customFormat="1" ht="20.25" customHeight="1" x14ac:dyDescent="0.2">
      <c r="A51" s="122">
        <v>40750</v>
      </c>
      <c r="B51" s="123" t="s">
        <v>137</v>
      </c>
      <c r="C51" s="123" t="s">
        <v>168</v>
      </c>
      <c r="D51" s="123" t="s">
        <v>492</v>
      </c>
      <c r="E51" s="123" t="s">
        <v>224</v>
      </c>
      <c r="F51" s="123">
        <v>1</v>
      </c>
      <c r="G51" s="123">
        <v>1</v>
      </c>
      <c r="H51" s="123">
        <v>0</v>
      </c>
      <c r="I51" s="123">
        <v>2</v>
      </c>
      <c r="J51" s="123" t="s">
        <v>259</v>
      </c>
      <c r="K51" s="173"/>
      <c r="L51" s="167"/>
      <c r="M51" s="168"/>
    </row>
    <row r="52" spans="1:13" ht="20.25" customHeight="1" x14ac:dyDescent="0.2">
      <c r="A52" s="33">
        <v>40757</v>
      </c>
      <c r="B52" s="4" t="s">
        <v>137</v>
      </c>
      <c r="C52" s="4" t="s">
        <v>168</v>
      </c>
      <c r="D52" s="4"/>
      <c r="E52" s="4" t="s">
        <v>225</v>
      </c>
      <c r="F52" s="4"/>
      <c r="G52" s="4"/>
      <c r="H52" s="4"/>
      <c r="I52" s="114">
        <v>1</v>
      </c>
      <c r="J52" s="4"/>
      <c r="K52" s="174"/>
    </row>
    <row r="53" spans="1:13" ht="20.25" customHeight="1" x14ac:dyDescent="0.2">
      <c r="A53" s="33">
        <v>40759</v>
      </c>
      <c r="B53" s="4" t="s">
        <v>137</v>
      </c>
      <c r="C53" s="4" t="s">
        <v>168</v>
      </c>
      <c r="D53" s="4"/>
      <c r="E53" s="4" t="s">
        <v>225</v>
      </c>
      <c r="F53" s="4"/>
      <c r="G53" s="4"/>
      <c r="H53" s="4"/>
      <c r="I53" s="114">
        <v>2</v>
      </c>
      <c r="J53" s="4"/>
      <c r="K53" s="174"/>
    </row>
    <row r="54" spans="1:13" s="11" customFormat="1" ht="20.25" customHeight="1" x14ac:dyDescent="0.2">
      <c r="A54" s="33">
        <v>40763</v>
      </c>
      <c r="B54" s="114" t="s">
        <v>137</v>
      </c>
      <c r="C54" s="114" t="s">
        <v>168</v>
      </c>
      <c r="D54" s="114" t="s">
        <v>415</v>
      </c>
      <c r="E54" s="114" t="s">
        <v>224</v>
      </c>
      <c r="F54" s="114"/>
      <c r="G54" s="114"/>
      <c r="H54" s="114"/>
      <c r="I54" s="114"/>
      <c r="J54" s="114" t="s">
        <v>264</v>
      </c>
      <c r="K54" s="174" t="s">
        <v>850</v>
      </c>
      <c r="L54" s="34"/>
      <c r="M54" s="178"/>
    </row>
    <row r="55" spans="1:13" ht="20.25" customHeight="1" x14ac:dyDescent="0.2">
      <c r="A55" s="33">
        <v>40764</v>
      </c>
      <c r="B55" s="4" t="s">
        <v>137</v>
      </c>
      <c r="C55" s="4" t="s">
        <v>168</v>
      </c>
      <c r="D55" s="4" t="s">
        <v>138</v>
      </c>
      <c r="E55" s="4"/>
      <c r="F55" s="4">
        <v>0</v>
      </c>
      <c r="G55" s="4">
        <v>0</v>
      </c>
      <c r="H55" s="4">
        <v>0</v>
      </c>
      <c r="I55" s="114">
        <v>0</v>
      </c>
      <c r="J55" s="4" t="s">
        <v>258</v>
      </c>
      <c r="K55" s="174"/>
    </row>
    <row r="56" spans="1:13" ht="20.25" customHeight="1" x14ac:dyDescent="0.2">
      <c r="A56" s="33">
        <v>40767</v>
      </c>
      <c r="B56" s="4" t="s">
        <v>137</v>
      </c>
      <c r="C56" s="4" t="s">
        <v>429</v>
      </c>
      <c r="D56" s="4" t="s">
        <v>416</v>
      </c>
      <c r="E56" s="4" t="s">
        <v>224</v>
      </c>
      <c r="F56" s="4">
        <v>1</v>
      </c>
      <c r="G56" s="4">
        <v>0</v>
      </c>
      <c r="H56" s="4">
        <v>0</v>
      </c>
      <c r="I56" s="114">
        <v>1</v>
      </c>
      <c r="J56" s="4" t="s">
        <v>262</v>
      </c>
      <c r="K56" s="174" t="s">
        <v>855</v>
      </c>
    </row>
    <row r="57" spans="1:13" ht="20.25" customHeight="1" x14ac:dyDescent="0.2">
      <c r="A57" s="33">
        <v>40770</v>
      </c>
      <c r="B57" s="4" t="s">
        <v>137</v>
      </c>
      <c r="C57" s="4" t="s">
        <v>168</v>
      </c>
      <c r="D57" s="4" t="s">
        <v>493</v>
      </c>
      <c r="E57" s="4" t="s">
        <v>432</v>
      </c>
      <c r="F57" s="4">
        <v>0</v>
      </c>
      <c r="G57" s="4">
        <v>0</v>
      </c>
      <c r="H57" s="4">
        <v>1</v>
      </c>
      <c r="I57" s="114">
        <v>1</v>
      </c>
      <c r="J57" s="4" t="s">
        <v>258</v>
      </c>
      <c r="K57" s="174"/>
    </row>
    <row r="58" spans="1:13" ht="20.25" customHeight="1" x14ac:dyDescent="0.2">
      <c r="A58" s="33">
        <v>40774</v>
      </c>
      <c r="B58" s="4" t="s">
        <v>137</v>
      </c>
      <c r="C58" s="4" t="s">
        <v>168</v>
      </c>
      <c r="D58" s="4" t="s">
        <v>494</v>
      </c>
      <c r="E58" s="4" t="s">
        <v>495</v>
      </c>
      <c r="F58" s="4">
        <v>1</v>
      </c>
      <c r="G58" s="4">
        <v>3</v>
      </c>
      <c r="H58" s="4">
        <v>0</v>
      </c>
      <c r="I58" s="114">
        <v>4</v>
      </c>
      <c r="J58" s="4" t="s">
        <v>258</v>
      </c>
      <c r="K58" s="174"/>
    </row>
    <row r="59" spans="1:13" s="11" customFormat="1" ht="20.25" customHeight="1" x14ac:dyDescent="0.2">
      <c r="A59" s="33">
        <v>40778</v>
      </c>
      <c r="B59" s="111" t="s">
        <v>137</v>
      </c>
      <c r="C59" s="111" t="s">
        <v>168</v>
      </c>
      <c r="D59" s="111" t="s">
        <v>417</v>
      </c>
      <c r="E59" s="111" t="s">
        <v>224</v>
      </c>
      <c r="F59" s="111">
        <v>0</v>
      </c>
      <c r="G59" s="111">
        <v>1</v>
      </c>
      <c r="H59" s="111">
        <v>0</v>
      </c>
      <c r="I59" s="114" t="s">
        <v>259</v>
      </c>
      <c r="J59" s="111" t="s">
        <v>259</v>
      </c>
      <c r="K59" s="174" t="s">
        <v>844</v>
      </c>
      <c r="L59" s="34"/>
      <c r="M59" s="178"/>
    </row>
    <row r="60" spans="1:13" ht="20.25" customHeight="1" x14ac:dyDescent="0.2">
      <c r="A60" s="33">
        <v>40780</v>
      </c>
      <c r="B60" s="4" t="s">
        <v>159</v>
      </c>
      <c r="C60" s="4" t="s">
        <v>435</v>
      </c>
      <c r="D60" s="4" t="s">
        <v>496</v>
      </c>
      <c r="E60" s="4" t="s">
        <v>449</v>
      </c>
      <c r="F60" s="4"/>
      <c r="G60" s="4">
        <v>7</v>
      </c>
      <c r="H60" s="4"/>
      <c r="I60" s="114">
        <v>16</v>
      </c>
      <c r="J60" s="4" t="s">
        <v>321</v>
      </c>
      <c r="K60" s="174"/>
    </row>
    <row r="61" spans="1:13" ht="20.25" customHeight="1" x14ac:dyDescent="0.2">
      <c r="A61" s="33">
        <v>40781</v>
      </c>
      <c r="B61" s="4" t="s">
        <v>22</v>
      </c>
      <c r="C61" s="4" t="s">
        <v>150</v>
      </c>
      <c r="D61" s="4" t="s">
        <v>437</v>
      </c>
      <c r="E61" s="4" t="s">
        <v>43</v>
      </c>
      <c r="F61" s="4"/>
      <c r="G61" s="4"/>
      <c r="H61" s="4">
        <v>1</v>
      </c>
      <c r="I61" s="114">
        <v>18</v>
      </c>
      <c r="J61" s="4" t="s">
        <v>438</v>
      </c>
      <c r="K61" s="174"/>
    </row>
    <row r="62" spans="1:13" s="129" customFormat="1" ht="20.25" customHeight="1" x14ac:dyDescent="0.2">
      <c r="A62" s="122">
        <v>40783</v>
      </c>
      <c r="B62" s="123" t="s">
        <v>137</v>
      </c>
      <c r="C62" s="123" t="s">
        <v>168</v>
      </c>
      <c r="D62" s="123" t="s">
        <v>418</v>
      </c>
      <c r="E62" s="123" t="s">
        <v>224</v>
      </c>
      <c r="F62" s="123">
        <v>0</v>
      </c>
      <c r="G62" s="123">
        <v>1</v>
      </c>
      <c r="H62" s="123">
        <v>0</v>
      </c>
      <c r="I62" s="114">
        <v>0</v>
      </c>
      <c r="J62" s="123" t="s">
        <v>259</v>
      </c>
      <c r="K62" s="173" t="s">
        <v>847</v>
      </c>
      <c r="L62" s="167"/>
      <c r="M62" s="168"/>
    </row>
    <row r="63" spans="1:13" ht="20.25" customHeight="1" x14ac:dyDescent="0.2">
      <c r="A63" s="33">
        <v>40790</v>
      </c>
      <c r="B63" s="4" t="s">
        <v>137</v>
      </c>
      <c r="C63" s="4" t="s">
        <v>168</v>
      </c>
      <c r="D63" s="4" t="s">
        <v>419</v>
      </c>
      <c r="E63" s="4" t="s">
        <v>224</v>
      </c>
      <c r="F63" s="4"/>
      <c r="G63" s="4"/>
      <c r="H63" s="4"/>
      <c r="I63" s="114"/>
      <c r="J63" s="4" t="s">
        <v>262</v>
      </c>
      <c r="K63" s="174" t="s">
        <v>854</v>
      </c>
    </row>
    <row r="64" spans="1:13" ht="20.25" customHeight="1" x14ac:dyDescent="0.2">
      <c r="A64" s="33">
        <v>40798</v>
      </c>
      <c r="B64" s="4" t="s">
        <v>160</v>
      </c>
      <c r="C64" s="4" t="s">
        <v>436</v>
      </c>
      <c r="D64" s="4" t="s">
        <v>497</v>
      </c>
      <c r="E64" s="4" t="s">
        <v>498</v>
      </c>
      <c r="F64" s="4"/>
      <c r="G64" s="4">
        <v>4</v>
      </c>
      <c r="H64" s="4"/>
      <c r="I64" s="114">
        <v>7</v>
      </c>
      <c r="J64" s="4" t="s">
        <v>321</v>
      </c>
      <c r="K64" s="174"/>
    </row>
    <row r="65" spans="1:13" ht="20.25" customHeight="1" x14ac:dyDescent="0.2">
      <c r="A65" s="33">
        <v>40799</v>
      </c>
      <c r="B65" s="4" t="s">
        <v>137</v>
      </c>
      <c r="C65" s="4" t="s">
        <v>168</v>
      </c>
      <c r="D65" s="4" t="s">
        <v>125</v>
      </c>
      <c r="E65" s="4" t="s">
        <v>6</v>
      </c>
      <c r="F65" s="4"/>
      <c r="G65" s="4"/>
      <c r="H65" s="4"/>
      <c r="I65" s="114"/>
      <c r="J65" s="4" t="s">
        <v>258</v>
      </c>
      <c r="K65" s="174"/>
    </row>
    <row r="66" spans="1:13" ht="20.25" customHeight="1" x14ac:dyDescent="0.2">
      <c r="A66" s="33">
        <v>40800</v>
      </c>
      <c r="B66" s="4" t="s">
        <v>137</v>
      </c>
      <c r="C66" s="4" t="s">
        <v>168</v>
      </c>
      <c r="D66" s="4" t="s">
        <v>420</v>
      </c>
      <c r="E66" s="4" t="s">
        <v>224</v>
      </c>
      <c r="F66" s="4">
        <v>0</v>
      </c>
      <c r="G66" s="4">
        <v>1</v>
      </c>
      <c r="H66" s="4">
        <v>0</v>
      </c>
      <c r="I66" s="114">
        <v>0</v>
      </c>
      <c r="J66" s="4" t="s">
        <v>259</v>
      </c>
      <c r="K66" s="174" t="s">
        <v>845</v>
      </c>
    </row>
    <row r="67" spans="1:13" ht="20.25" customHeight="1" x14ac:dyDescent="0.2">
      <c r="A67" s="33">
        <v>40800</v>
      </c>
      <c r="B67" s="4" t="s">
        <v>137</v>
      </c>
      <c r="C67" s="4" t="s">
        <v>168</v>
      </c>
      <c r="D67" s="4" t="s">
        <v>421</v>
      </c>
      <c r="E67" s="4" t="s">
        <v>224</v>
      </c>
      <c r="F67" s="4">
        <v>0</v>
      </c>
      <c r="G67" s="4">
        <v>1</v>
      </c>
      <c r="H67" s="4">
        <v>0</v>
      </c>
      <c r="I67" s="114">
        <v>0</v>
      </c>
      <c r="J67" s="4" t="s">
        <v>259</v>
      </c>
      <c r="K67" s="174" t="s">
        <v>846</v>
      </c>
    </row>
    <row r="68" spans="1:13" s="129" customFormat="1" ht="20.25" customHeight="1" x14ac:dyDescent="0.2">
      <c r="A68" s="122">
        <v>40803</v>
      </c>
      <c r="B68" s="123" t="s">
        <v>137</v>
      </c>
      <c r="C68" s="123" t="s">
        <v>168</v>
      </c>
      <c r="D68" s="123" t="s">
        <v>422</v>
      </c>
      <c r="E68" s="123" t="s">
        <v>224</v>
      </c>
      <c r="F68" s="123"/>
      <c r="G68" s="123"/>
      <c r="H68" s="123"/>
      <c r="I68" s="114"/>
      <c r="J68" s="123" t="s">
        <v>186</v>
      </c>
      <c r="K68" s="173" t="s">
        <v>852</v>
      </c>
      <c r="L68" s="167"/>
      <c r="M68" s="168"/>
    </row>
    <row r="69" spans="1:13" ht="20.25" customHeight="1" x14ac:dyDescent="0.2">
      <c r="A69" s="33">
        <v>40817</v>
      </c>
      <c r="B69" s="4" t="s">
        <v>137</v>
      </c>
      <c r="C69" s="4" t="s">
        <v>168</v>
      </c>
      <c r="D69" s="4" t="s">
        <v>434</v>
      </c>
      <c r="E69" s="4" t="s">
        <v>225</v>
      </c>
      <c r="F69" s="4">
        <v>3</v>
      </c>
      <c r="G69" s="4"/>
      <c r="H69" s="4"/>
      <c r="I69" s="114"/>
      <c r="J69" s="4" t="s">
        <v>258</v>
      </c>
      <c r="K69" s="174"/>
    </row>
    <row r="70" spans="1:13" ht="20.25" customHeight="1" x14ac:dyDescent="0.2">
      <c r="A70" s="33">
        <v>40819</v>
      </c>
      <c r="B70" s="4" t="s">
        <v>137</v>
      </c>
      <c r="C70" s="4" t="s">
        <v>168</v>
      </c>
      <c r="D70" s="4" t="s">
        <v>145</v>
      </c>
      <c r="E70" s="4" t="s">
        <v>6</v>
      </c>
      <c r="F70" s="4"/>
      <c r="G70" s="4"/>
      <c r="H70" s="4"/>
      <c r="I70" s="114">
        <v>3</v>
      </c>
      <c r="J70" s="4" t="s">
        <v>107</v>
      </c>
      <c r="K70" s="174"/>
    </row>
    <row r="71" spans="1:13" ht="20.25" customHeight="1" x14ac:dyDescent="0.2">
      <c r="A71" s="33">
        <v>40825</v>
      </c>
      <c r="B71" s="4" t="s">
        <v>137</v>
      </c>
      <c r="C71" s="4" t="s">
        <v>168</v>
      </c>
      <c r="D71" s="4" t="s">
        <v>196</v>
      </c>
      <c r="E71" s="4" t="s">
        <v>469</v>
      </c>
      <c r="F71" s="4"/>
      <c r="G71" s="4"/>
      <c r="H71" s="4"/>
      <c r="I71" s="114"/>
      <c r="J71" s="4" t="s">
        <v>258</v>
      </c>
      <c r="K71" s="174"/>
    </row>
    <row r="72" spans="1:13" ht="20.25" customHeight="1" x14ac:dyDescent="0.2">
      <c r="A72" s="33">
        <v>40828</v>
      </c>
      <c r="B72" s="4" t="s">
        <v>137</v>
      </c>
      <c r="C72" s="4" t="s">
        <v>49</v>
      </c>
      <c r="E72" s="4" t="s">
        <v>346</v>
      </c>
      <c r="F72" s="4">
        <v>0</v>
      </c>
      <c r="G72" s="4">
        <v>1</v>
      </c>
      <c r="H72" s="4">
        <v>0</v>
      </c>
      <c r="I72" s="114">
        <v>1</v>
      </c>
      <c r="J72" s="4"/>
      <c r="K72" s="160" t="s">
        <v>1022</v>
      </c>
    </row>
    <row r="73" spans="1:13" ht="20.25" customHeight="1" x14ac:dyDescent="0.2">
      <c r="A73" s="33">
        <v>40829</v>
      </c>
      <c r="B73" s="4" t="s">
        <v>137</v>
      </c>
      <c r="C73" s="4" t="s">
        <v>168</v>
      </c>
      <c r="D73" s="4" t="s">
        <v>1023</v>
      </c>
      <c r="E73" s="4"/>
      <c r="F73" s="4">
        <v>0</v>
      </c>
      <c r="G73" s="4">
        <v>1</v>
      </c>
      <c r="H73" s="4">
        <v>0</v>
      </c>
      <c r="I73" s="114">
        <v>1</v>
      </c>
      <c r="J73" s="4" t="s">
        <v>258</v>
      </c>
      <c r="K73" s="174"/>
    </row>
    <row r="74" spans="1:13" ht="20.25" customHeight="1" x14ac:dyDescent="0.2">
      <c r="A74" s="33">
        <v>40830</v>
      </c>
      <c r="B74" s="194"/>
      <c r="C74" s="114"/>
      <c r="D74" s="4" t="s">
        <v>423</v>
      </c>
      <c r="E74" s="4" t="s">
        <v>224</v>
      </c>
      <c r="F74" s="4"/>
      <c r="G74" s="4"/>
      <c r="H74" s="4"/>
      <c r="I74" s="114"/>
      <c r="J74" s="4" t="s">
        <v>76</v>
      </c>
      <c r="K74" s="174" t="s">
        <v>848</v>
      </c>
    </row>
    <row r="75" spans="1:13" ht="20.25" customHeight="1" x14ac:dyDescent="0.2">
      <c r="A75" s="33">
        <v>40831</v>
      </c>
      <c r="B75" s="4" t="s">
        <v>137</v>
      </c>
      <c r="C75" s="114" t="s">
        <v>168</v>
      </c>
      <c r="D75" s="4" t="s">
        <v>424</v>
      </c>
      <c r="E75" s="4" t="s">
        <v>224</v>
      </c>
      <c r="F75" s="4"/>
      <c r="G75" s="4"/>
      <c r="H75" s="4"/>
      <c r="I75" s="114"/>
      <c r="J75" s="4" t="s">
        <v>186</v>
      </c>
      <c r="K75" s="174" t="s">
        <v>849</v>
      </c>
    </row>
    <row r="76" spans="1:13" ht="20.25" customHeight="1" x14ac:dyDescent="0.2">
      <c r="A76" s="33">
        <v>40832</v>
      </c>
      <c r="B76" s="4" t="s">
        <v>137</v>
      </c>
      <c r="C76" s="114" t="s">
        <v>168</v>
      </c>
      <c r="D76" s="4" t="s">
        <v>425</v>
      </c>
      <c r="E76" s="4" t="s">
        <v>224</v>
      </c>
      <c r="F76" s="4"/>
      <c r="G76" s="4"/>
      <c r="H76" s="4"/>
      <c r="I76" s="114"/>
      <c r="J76" s="4" t="s">
        <v>76</v>
      </c>
      <c r="K76" s="174"/>
    </row>
    <row r="77" spans="1:13" ht="20.25" customHeight="1" x14ac:dyDescent="0.2">
      <c r="A77" s="33">
        <v>40832</v>
      </c>
      <c r="B77" s="4" t="s">
        <v>157</v>
      </c>
      <c r="C77" s="114"/>
      <c r="D77" s="4" t="s">
        <v>138</v>
      </c>
      <c r="E77" s="4" t="s">
        <v>225</v>
      </c>
      <c r="F77" s="4"/>
      <c r="G77" s="4"/>
      <c r="H77" s="4"/>
      <c r="I77" s="114">
        <v>3</v>
      </c>
      <c r="J77" s="4" t="s">
        <v>258</v>
      </c>
      <c r="K77" s="174"/>
    </row>
    <row r="78" spans="1:13" ht="20.25" customHeight="1" x14ac:dyDescent="0.2">
      <c r="A78" s="33">
        <v>40835</v>
      </c>
      <c r="B78" s="4" t="s">
        <v>137</v>
      </c>
      <c r="C78" s="114" t="s">
        <v>168</v>
      </c>
      <c r="D78" s="4"/>
      <c r="E78" s="4"/>
      <c r="F78" s="4"/>
      <c r="G78" s="4"/>
      <c r="H78" s="4"/>
      <c r="I78" s="114"/>
      <c r="J78" s="4"/>
      <c r="K78" s="174"/>
    </row>
    <row r="79" spans="1:13" ht="20.25" customHeight="1" x14ac:dyDescent="0.2">
      <c r="A79" s="33">
        <v>40837</v>
      </c>
      <c r="B79" s="4" t="s">
        <v>137</v>
      </c>
      <c r="C79" s="114" t="s">
        <v>168</v>
      </c>
      <c r="D79" s="4" t="s">
        <v>426</v>
      </c>
      <c r="E79" s="4" t="s">
        <v>224</v>
      </c>
      <c r="F79" s="4"/>
      <c r="G79" s="4"/>
      <c r="H79" s="4"/>
      <c r="I79" s="114"/>
      <c r="J79" s="4" t="s">
        <v>229</v>
      </c>
      <c r="K79" s="174" t="s">
        <v>851</v>
      </c>
    </row>
    <row r="80" spans="1:13" ht="20.25" customHeight="1" x14ac:dyDescent="0.2">
      <c r="A80" s="33">
        <v>40839</v>
      </c>
      <c r="B80" s="4" t="s">
        <v>136</v>
      </c>
      <c r="C80" s="114" t="s">
        <v>654</v>
      </c>
      <c r="D80" s="4"/>
      <c r="E80" s="4" t="s">
        <v>346</v>
      </c>
      <c r="F80" s="4"/>
      <c r="G80" s="4"/>
      <c r="H80" s="4"/>
      <c r="I80" s="114"/>
      <c r="J80" s="4"/>
      <c r="K80" s="174"/>
    </row>
    <row r="81" spans="1:13" ht="20.25" customHeight="1" x14ac:dyDescent="0.2">
      <c r="A81" s="33">
        <v>40845</v>
      </c>
      <c r="B81" s="4" t="s">
        <v>137</v>
      </c>
      <c r="C81" s="114" t="s">
        <v>168</v>
      </c>
      <c r="D81" s="4" t="s">
        <v>427</v>
      </c>
      <c r="E81" s="4" t="s">
        <v>224</v>
      </c>
      <c r="F81" s="4"/>
      <c r="G81" s="4"/>
      <c r="H81" s="4"/>
      <c r="I81" s="114"/>
      <c r="J81" s="4" t="s">
        <v>262</v>
      </c>
      <c r="K81" s="174" t="s">
        <v>853</v>
      </c>
    </row>
    <row r="82" spans="1:13" s="129" customFormat="1" ht="20.25" customHeight="1" x14ac:dyDescent="0.2">
      <c r="A82" s="122">
        <v>40846</v>
      </c>
      <c r="B82" s="123" t="s">
        <v>137</v>
      </c>
      <c r="C82" s="123" t="s">
        <v>168</v>
      </c>
      <c r="D82" s="123" t="s">
        <v>433</v>
      </c>
      <c r="E82" s="123" t="s">
        <v>293</v>
      </c>
      <c r="F82" s="123"/>
      <c r="G82" s="123"/>
      <c r="H82" s="123"/>
      <c r="I82" s="114"/>
      <c r="J82" s="123" t="s">
        <v>258</v>
      </c>
      <c r="K82" s="173"/>
      <c r="L82" s="167"/>
      <c r="M82" s="168"/>
    </row>
    <row r="83" spans="1:13" ht="20.25" customHeight="1" x14ac:dyDescent="0.2">
      <c r="A83" s="33">
        <v>40851</v>
      </c>
      <c r="B83" s="4" t="s">
        <v>137</v>
      </c>
      <c r="C83" s="114" t="s">
        <v>168</v>
      </c>
      <c r="D83" s="4" t="s">
        <v>653</v>
      </c>
      <c r="E83" s="4" t="s">
        <v>43</v>
      </c>
      <c r="F83" s="4"/>
      <c r="G83" s="4"/>
      <c r="H83" s="4"/>
      <c r="I83" s="114"/>
      <c r="J83" s="4" t="s">
        <v>258</v>
      </c>
      <c r="K83" s="174"/>
    </row>
    <row r="84" spans="1:13" ht="20.25" customHeight="1" x14ac:dyDescent="0.2">
      <c r="A84" s="33">
        <v>40851</v>
      </c>
      <c r="B84" s="4" t="s">
        <v>144</v>
      </c>
      <c r="C84" s="114" t="s">
        <v>173</v>
      </c>
      <c r="D84" s="4"/>
      <c r="E84" s="4"/>
      <c r="F84" s="4"/>
      <c r="G84" s="4"/>
      <c r="H84" s="4"/>
      <c r="I84" s="114"/>
      <c r="J84" s="4"/>
      <c r="K84" s="174"/>
    </row>
    <row r="85" spans="1:13" ht="20.25" customHeight="1" x14ac:dyDescent="0.2">
      <c r="A85" s="33">
        <v>40856</v>
      </c>
      <c r="B85" s="194"/>
      <c r="C85" s="114"/>
      <c r="D85" s="4" t="s">
        <v>748</v>
      </c>
      <c r="E85" s="4" t="s">
        <v>652</v>
      </c>
      <c r="F85" s="4">
        <v>1</v>
      </c>
      <c r="G85" s="4"/>
      <c r="H85" s="4"/>
      <c r="I85" s="114"/>
      <c r="J85" s="4"/>
      <c r="K85" s="174"/>
    </row>
    <row r="86" spans="1:13" ht="20.25" customHeight="1" x14ac:dyDescent="0.2">
      <c r="A86" s="33">
        <v>40856</v>
      </c>
      <c r="B86" s="194"/>
      <c r="C86" s="114"/>
      <c r="D86" s="4" t="s">
        <v>747</v>
      </c>
      <c r="E86" s="4"/>
      <c r="F86" s="4"/>
      <c r="G86" s="4"/>
      <c r="H86" s="4"/>
      <c r="I86" s="114">
        <v>4</v>
      </c>
      <c r="J86" s="4" t="s">
        <v>258</v>
      </c>
      <c r="K86" s="174"/>
    </row>
    <row r="87" spans="1:13" ht="20.25" customHeight="1" x14ac:dyDescent="0.2">
      <c r="A87" s="5">
        <v>40860</v>
      </c>
      <c r="B87" s="4" t="s">
        <v>160</v>
      </c>
      <c r="C87" s="114"/>
      <c r="D87" s="4" t="s">
        <v>236</v>
      </c>
      <c r="E87" s="4" t="s">
        <v>293</v>
      </c>
      <c r="F87" s="4">
        <v>0</v>
      </c>
      <c r="G87" s="4">
        <v>0</v>
      </c>
      <c r="H87" s="4">
        <v>0</v>
      </c>
      <c r="I87" s="114">
        <v>0</v>
      </c>
      <c r="J87" s="4" t="s">
        <v>108</v>
      </c>
      <c r="K87" s="177" t="s">
        <v>745</v>
      </c>
    </row>
    <row r="88" spans="1:13" ht="20.25" customHeight="1" x14ac:dyDescent="0.2">
      <c r="A88" s="5">
        <v>40860</v>
      </c>
      <c r="B88" s="4" t="s">
        <v>137</v>
      </c>
      <c r="C88" s="114"/>
      <c r="D88" s="4" t="s">
        <v>746</v>
      </c>
      <c r="E88" s="4"/>
      <c r="F88" s="4"/>
      <c r="G88" s="4"/>
      <c r="H88" s="4"/>
      <c r="I88" s="114"/>
      <c r="J88" s="4"/>
      <c r="K88" s="177"/>
    </row>
    <row r="89" spans="1:13" ht="20.25" customHeight="1" x14ac:dyDescent="0.2">
      <c r="A89" s="33">
        <v>40861</v>
      </c>
      <c r="B89" s="4" t="s">
        <v>137</v>
      </c>
      <c r="C89" s="114"/>
      <c r="D89" s="4" t="s">
        <v>744</v>
      </c>
      <c r="E89" s="4"/>
      <c r="F89" s="4"/>
      <c r="G89" s="4"/>
      <c r="H89" s="4"/>
      <c r="I89" s="114"/>
      <c r="J89" s="4" t="s">
        <v>262</v>
      </c>
      <c r="K89" s="174"/>
    </row>
    <row r="90" spans="1:13" ht="20.25" customHeight="1" x14ac:dyDescent="0.2">
      <c r="A90" s="33">
        <v>40868</v>
      </c>
      <c r="B90" s="4" t="s">
        <v>137</v>
      </c>
      <c r="C90" s="114" t="s">
        <v>168</v>
      </c>
      <c r="D90" s="4" t="s">
        <v>743</v>
      </c>
      <c r="E90" s="4" t="s">
        <v>6</v>
      </c>
      <c r="F90" s="4"/>
      <c r="G90" s="4"/>
      <c r="H90" s="4"/>
      <c r="I90" s="114"/>
      <c r="J90" s="4" t="s">
        <v>258</v>
      </c>
      <c r="K90" s="174"/>
    </row>
    <row r="91" spans="1:13" s="129" customFormat="1" ht="20.25" customHeight="1" x14ac:dyDescent="0.2">
      <c r="A91" s="122">
        <v>40868</v>
      </c>
      <c r="B91" s="123" t="s">
        <v>137</v>
      </c>
      <c r="C91" s="123" t="s">
        <v>168</v>
      </c>
      <c r="D91" s="123" t="s">
        <v>428</v>
      </c>
      <c r="E91" s="123" t="s">
        <v>224</v>
      </c>
      <c r="F91" s="123"/>
      <c r="G91" s="123">
        <v>1</v>
      </c>
      <c r="H91" s="123"/>
      <c r="I91" s="114"/>
      <c r="J91" s="123" t="s">
        <v>76</v>
      </c>
      <c r="K91" s="173"/>
      <c r="L91" s="167"/>
      <c r="M91" s="168"/>
    </row>
    <row r="92" spans="1:13" ht="20.25" customHeight="1" x14ac:dyDescent="0.2">
      <c r="A92" s="33">
        <v>40880</v>
      </c>
      <c r="B92" s="4" t="s">
        <v>160</v>
      </c>
      <c r="C92" s="114"/>
      <c r="D92" s="4" t="s">
        <v>742</v>
      </c>
      <c r="E92" s="4"/>
      <c r="F92" s="4"/>
      <c r="G92" s="4"/>
      <c r="H92" s="4"/>
      <c r="I92" s="114">
        <v>6</v>
      </c>
      <c r="J92" s="4" t="s">
        <v>258</v>
      </c>
      <c r="K92" s="174"/>
    </row>
    <row r="93" spans="1:13" s="30" customFormat="1" ht="20.25" customHeight="1" x14ac:dyDescent="0.2">
      <c r="A93" s="223">
        <v>40890</v>
      </c>
      <c r="B93" s="67" t="s">
        <v>137</v>
      </c>
      <c r="C93" s="7" t="s">
        <v>168</v>
      </c>
      <c r="D93" s="7" t="s">
        <v>864</v>
      </c>
      <c r="E93" s="7" t="s">
        <v>6</v>
      </c>
      <c r="F93" s="7"/>
      <c r="G93" s="7"/>
      <c r="H93" s="7"/>
      <c r="I93" s="7">
        <v>10</v>
      </c>
      <c r="J93" s="7" t="s">
        <v>258</v>
      </c>
      <c r="K93" s="263"/>
      <c r="L93" s="264"/>
      <c r="M93" s="265"/>
    </row>
    <row r="94" spans="1:13" s="276" customFormat="1" ht="20.25" customHeight="1" x14ac:dyDescent="0.2">
      <c r="A94" s="223">
        <v>40894</v>
      </c>
      <c r="B94" s="246"/>
      <c r="C94" s="7"/>
      <c r="D94" s="7" t="s">
        <v>741</v>
      </c>
      <c r="E94" s="7"/>
      <c r="F94" s="7"/>
      <c r="G94" s="7"/>
      <c r="H94" s="7"/>
      <c r="I94" s="7"/>
      <c r="J94" s="7" t="s">
        <v>258</v>
      </c>
      <c r="K94" s="263"/>
      <c r="L94" s="274"/>
      <c r="M94" s="275"/>
    </row>
    <row r="95" spans="1:13" s="276" customFormat="1" ht="20.25" customHeight="1" x14ac:dyDescent="0.2">
      <c r="A95" s="223">
        <v>40899</v>
      </c>
      <c r="B95" s="67" t="s">
        <v>144</v>
      </c>
      <c r="C95" s="7" t="s">
        <v>1</v>
      </c>
      <c r="D95" s="7" t="s">
        <v>901</v>
      </c>
      <c r="E95" s="7"/>
      <c r="F95" s="7"/>
      <c r="G95" s="7"/>
      <c r="H95" s="7"/>
      <c r="I95" s="7">
        <v>20</v>
      </c>
      <c r="J95" s="7"/>
      <c r="K95" s="263"/>
      <c r="L95" s="274"/>
      <c r="M95" s="275"/>
    </row>
    <row r="96" spans="1:13" s="276" customFormat="1" ht="20.25" customHeight="1" x14ac:dyDescent="0.2">
      <c r="A96" s="223">
        <v>40899</v>
      </c>
      <c r="B96" s="67" t="s">
        <v>137</v>
      </c>
      <c r="C96" s="7" t="s">
        <v>168</v>
      </c>
      <c r="D96" s="7" t="s">
        <v>901</v>
      </c>
      <c r="E96" s="7"/>
      <c r="F96" s="7"/>
      <c r="G96" s="7"/>
      <c r="H96" s="7"/>
      <c r="I96" s="7"/>
      <c r="J96" s="7"/>
      <c r="K96" s="263"/>
      <c r="L96" s="274"/>
      <c r="M96" s="275"/>
    </row>
    <row r="97" spans="1:13" s="276" customFormat="1" x14ac:dyDescent="0.2">
      <c r="A97" s="223">
        <v>40902</v>
      </c>
      <c r="B97" s="67" t="s">
        <v>22</v>
      </c>
      <c r="C97" s="7" t="s">
        <v>902</v>
      </c>
      <c r="D97" s="7" t="s">
        <v>903</v>
      </c>
      <c r="E97" s="7" t="s">
        <v>43</v>
      </c>
      <c r="F97" s="7"/>
      <c r="G97" s="7"/>
      <c r="H97" s="7"/>
      <c r="I97" s="7">
        <v>44</v>
      </c>
      <c r="J97" s="7" t="s">
        <v>260</v>
      </c>
      <c r="K97" s="263"/>
      <c r="L97" s="274"/>
      <c r="M97" s="275"/>
    </row>
    <row r="98" spans="1:13" x14ac:dyDescent="0.2">
      <c r="A98" s="223">
        <v>40902</v>
      </c>
      <c r="B98" s="2" t="s">
        <v>158</v>
      </c>
      <c r="C98" s="2" t="s">
        <v>169</v>
      </c>
      <c r="D98" s="2" t="s">
        <v>904</v>
      </c>
      <c r="E98" s="2" t="s">
        <v>43</v>
      </c>
      <c r="I98" s="114"/>
    </row>
    <row r="99" spans="1:13" x14ac:dyDescent="0.2">
      <c r="A99" s="223">
        <v>40902</v>
      </c>
      <c r="B99" s="2" t="s">
        <v>157</v>
      </c>
      <c r="C99" s="2" t="s">
        <v>1014</v>
      </c>
      <c r="D99" s="2" t="s">
        <v>905</v>
      </c>
      <c r="E99" s="2" t="s">
        <v>43</v>
      </c>
    </row>
    <row r="106" spans="1:13" x14ac:dyDescent="0.2">
      <c r="J106" s="4"/>
    </row>
    <row r="114" spans="10:10" x14ac:dyDescent="0.2">
      <c r="J114" s="29"/>
    </row>
  </sheetData>
  <phoneticPr fontId="3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7"/>
  <sheetViews>
    <sheetView workbookViewId="0">
      <selection activeCell="T2" sqref="T2"/>
    </sheetView>
  </sheetViews>
  <sheetFormatPr baseColWidth="10" defaultColWidth="8.83203125" defaultRowHeight="15" x14ac:dyDescent="0.2"/>
  <cols>
    <col min="1" max="1" width="11.5" bestFit="1" customWidth="1"/>
    <col min="3" max="3" width="9.6640625" bestFit="1" customWidth="1"/>
    <col min="4" max="4" width="47.5" hidden="1" customWidth="1"/>
    <col min="5" max="5" width="29" hidden="1" customWidth="1"/>
    <col min="7" max="7" width="12.83203125" bestFit="1" customWidth="1"/>
    <col min="9" max="9" width="12.5" bestFit="1" customWidth="1"/>
    <col min="10" max="10" width="11.6640625" customWidth="1"/>
    <col min="11" max="11" width="11.6640625" hidden="1" customWidth="1"/>
    <col min="12" max="12" width="88.5" hidden="1" customWidth="1"/>
    <col min="13" max="13" width="24" style="273" hidden="1" customWidth="1"/>
    <col min="14" max="14" width="9.1640625" customWidth="1"/>
    <col min="15" max="15" width="15.5" bestFit="1" customWidth="1"/>
    <col min="16" max="16" width="10" bestFit="1" customWidth="1"/>
    <col min="17" max="17" width="15.1640625" customWidth="1"/>
  </cols>
  <sheetData>
    <row r="1" spans="1:20" s="40" customFormat="1" x14ac:dyDescent="0.2">
      <c r="A1" s="19" t="s">
        <v>127</v>
      </c>
      <c r="B1" s="20" t="s">
        <v>128</v>
      </c>
      <c r="C1" s="20" t="s">
        <v>129</v>
      </c>
      <c r="D1" s="20" t="s">
        <v>130</v>
      </c>
      <c r="E1" s="20" t="s">
        <v>132</v>
      </c>
      <c r="F1" s="20" t="s">
        <v>131</v>
      </c>
      <c r="G1" s="20" t="s">
        <v>133</v>
      </c>
      <c r="H1" s="20" t="s">
        <v>146</v>
      </c>
      <c r="I1" s="20" t="s">
        <v>139</v>
      </c>
      <c r="J1" s="20" t="s">
        <v>257</v>
      </c>
      <c r="L1" s="20" t="s">
        <v>126</v>
      </c>
      <c r="M1" s="84" t="s">
        <v>134</v>
      </c>
      <c r="O1" s="1" t="s">
        <v>956</v>
      </c>
      <c r="P1" s="1" t="s">
        <v>131</v>
      </c>
      <c r="Q1" s="1" t="s">
        <v>957</v>
      </c>
      <c r="R1" s="1" t="s">
        <v>146</v>
      </c>
      <c r="S1" s="1" t="s">
        <v>139</v>
      </c>
    </row>
    <row r="2" spans="1:20" s="40" customFormat="1" x14ac:dyDescent="0.2">
      <c r="A2" s="142" t="s">
        <v>793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172"/>
      <c r="O2" s="58">
        <v>60</v>
      </c>
      <c r="P2" s="58"/>
      <c r="Q2" s="58"/>
      <c r="R2" s="58"/>
      <c r="S2" s="58"/>
      <c r="T2" s="456" t="s">
        <v>1038</v>
      </c>
    </row>
    <row r="3" spans="1:20" s="68" customFormat="1" ht="20.25" customHeight="1" x14ac:dyDescent="0.2">
      <c r="A3" s="258">
        <v>40546</v>
      </c>
      <c r="B3" s="67" t="s">
        <v>137</v>
      </c>
      <c r="C3" s="67" t="s">
        <v>168</v>
      </c>
      <c r="D3" s="67" t="s">
        <v>888</v>
      </c>
      <c r="E3" s="67"/>
      <c r="F3" s="67">
        <v>0</v>
      </c>
      <c r="G3" s="67">
        <v>1</v>
      </c>
      <c r="H3" s="67">
        <v>0</v>
      </c>
      <c r="I3" s="67">
        <v>1</v>
      </c>
      <c r="J3" s="67"/>
      <c r="K3" s="259"/>
      <c r="L3" s="67"/>
      <c r="M3" s="266"/>
    </row>
    <row r="4" spans="1:20" s="102" customFormat="1" ht="20.25" customHeight="1" x14ac:dyDescent="0.2">
      <c r="A4" s="120">
        <v>40571</v>
      </c>
      <c r="B4" s="101" t="s">
        <v>137</v>
      </c>
      <c r="C4" s="101" t="s">
        <v>168</v>
      </c>
      <c r="D4" s="101" t="s">
        <v>804</v>
      </c>
      <c r="E4" s="101" t="s">
        <v>224</v>
      </c>
      <c r="F4" s="101">
        <v>2</v>
      </c>
      <c r="G4" s="101">
        <v>5</v>
      </c>
      <c r="H4" s="101">
        <v>0</v>
      </c>
      <c r="I4" s="101">
        <v>7</v>
      </c>
      <c r="J4" s="101"/>
      <c r="K4" s="260" t="s">
        <v>803</v>
      </c>
      <c r="L4" s="261"/>
      <c r="M4" s="267"/>
      <c r="O4" s="243">
        <v>2</v>
      </c>
      <c r="P4" s="243">
        <f>SUM(F3:F4)</f>
        <v>2</v>
      </c>
      <c r="Q4" s="243">
        <f>SUM(G3:G4)</f>
        <v>6</v>
      </c>
      <c r="R4" s="243">
        <f>SUM(H3:H4)</f>
        <v>0</v>
      </c>
      <c r="S4" s="243">
        <f>SUM(I3:I4)</f>
        <v>8</v>
      </c>
    </row>
    <row r="5" spans="1:20" s="18" customFormat="1" ht="20.25" customHeight="1" x14ac:dyDescent="0.2">
      <c r="A5" s="143">
        <v>40589</v>
      </c>
      <c r="B5" s="15" t="s">
        <v>137</v>
      </c>
      <c r="C5" s="15" t="s">
        <v>168</v>
      </c>
      <c r="D5" s="15" t="s">
        <v>889</v>
      </c>
      <c r="E5" s="15"/>
      <c r="F5" s="15">
        <v>0</v>
      </c>
      <c r="G5" s="15">
        <v>0</v>
      </c>
      <c r="H5" s="15">
        <v>0</v>
      </c>
      <c r="I5" s="15">
        <v>0</v>
      </c>
      <c r="J5" s="15" t="s">
        <v>260</v>
      </c>
      <c r="K5" s="175"/>
      <c r="L5" s="170"/>
      <c r="M5" s="268"/>
    </row>
    <row r="6" spans="1:20" s="18" customFormat="1" ht="20.25" customHeight="1" x14ac:dyDescent="0.2">
      <c r="A6" s="143">
        <v>40594</v>
      </c>
      <c r="B6" s="15" t="s">
        <v>137</v>
      </c>
      <c r="C6" s="15" t="s">
        <v>168</v>
      </c>
      <c r="D6" s="15" t="s">
        <v>890</v>
      </c>
      <c r="E6" s="15" t="s">
        <v>891</v>
      </c>
      <c r="F6" s="15">
        <v>0</v>
      </c>
      <c r="G6" s="15">
        <v>1</v>
      </c>
      <c r="H6" s="15">
        <v>0</v>
      </c>
      <c r="I6" s="15">
        <v>1</v>
      </c>
      <c r="J6" s="15" t="s">
        <v>258</v>
      </c>
      <c r="K6" s="175"/>
      <c r="L6" s="170"/>
      <c r="M6" s="268"/>
    </row>
    <row r="7" spans="1:20" s="18" customFormat="1" ht="20.25" customHeight="1" x14ac:dyDescent="0.2">
      <c r="A7" s="143">
        <v>40597</v>
      </c>
      <c r="B7" s="15" t="s">
        <v>137</v>
      </c>
      <c r="C7" s="15" t="s">
        <v>168</v>
      </c>
      <c r="D7" s="15" t="s">
        <v>890</v>
      </c>
      <c r="E7" s="15" t="s">
        <v>891</v>
      </c>
      <c r="F7" s="15">
        <v>0</v>
      </c>
      <c r="G7" s="15">
        <v>1</v>
      </c>
      <c r="H7" s="15">
        <v>0</v>
      </c>
      <c r="I7" s="15">
        <v>1</v>
      </c>
      <c r="J7" s="15" t="s">
        <v>258</v>
      </c>
      <c r="K7" s="175"/>
      <c r="L7" s="170"/>
      <c r="M7" s="268"/>
    </row>
    <row r="8" spans="1:20" s="102" customFormat="1" ht="20.25" customHeight="1" x14ac:dyDescent="0.2">
      <c r="A8" s="120">
        <v>40602</v>
      </c>
      <c r="B8" s="101" t="s">
        <v>137</v>
      </c>
      <c r="C8" s="101" t="s">
        <v>168</v>
      </c>
      <c r="D8" s="101" t="s">
        <v>892</v>
      </c>
      <c r="E8" s="101"/>
      <c r="F8" s="101"/>
      <c r="G8" s="101"/>
      <c r="H8" s="101"/>
      <c r="I8" s="101">
        <v>2</v>
      </c>
      <c r="J8" s="101" t="s">
        <v>258</v>
      </c>
      <c r="K8" s="260"/>
      <c r="L8" s="261"/>
      <c r="M8" s="267"/>
      <c r="O8" s="243">
        <v>4</v>
      </c>
      <c r="P8" s="243">
        <f>SUM(F5:F8)</f>
        <v>0</v>
      </c>
      <c r="Q8" s="243">
        <f>SUM(G5:G8)</f>
        <v>2</v>
      </c>
      <c r="R8" s="243">
        <f>SUM(H5:H8)</f>
        <v>0</v>
      </c>
      <c r="S8" s="243">
        <f>SUM(I5:I8)</f>
        <v>4</v>
      </c>
    </row>
    <row r="9" spans="1:20" ht="20.25" customHeight="1" x14ac:dyDescent="0.2">
      <c r="A9" s="33">
        <v>40615</v>
      </c>
      <c r="B9" s="114" t="s">
        <v>137</v>
      </c>
      <c r="C9" s="114" t="s">
        <v>168</v>
      </c>
      <c r="D9" s="114" t="s">
        <v>839</v>
      </c>
      <c r="E9" s="114" t="s">
        <v>224</v>
      </c>
      <c r="F9" s="114">
        <v>1</v>
      </c>
      <c r="G9" s="114">
        <v>0</v>
      </c>
      <c r="H9" s="114">
        <v>0</v>
      </c>
      <c r="I9" s="114">
        <v>1</v>
      </c>
      <c r="J9" s="114" t="s">
        <v>262</v>
      </c>
      <c r="K9" s="174" t="s">
        <v>838</v>
      </c>
      <c r="L9" s="8"/>
      <c r="M9" s="269"/>
    </row>
    <row r="10" spans="1:20" ht="20.25" customHeight="1" x14ac:dyDescent="0.2">
      <c r="A10" s="33">
        <v>40619</v>
      </c>
      <c r="B10" s="114" t="s">
        <v>137</v>
      </c>
      <c r="C10" s="114" t="s">
        <v>168</v>
      </c>
      <c r="D10" s="114" t="s">
        <v>231</v>
      </c>
      <c r="E10" s="114" t="s">
        <v>224</v>
      </c>
      <c r="F10" s="114">
        <v>1</v>
      </c>
      <c r="G10" s="114">
        <v>0</v>
      </c>
      <c r="H10" s="114">
        <v>0</v>
      </c>
      <c r="I10" s="114">
        <v>1</v>
      </c>
      <c r="J10" s="114"/>
      <c r="K10" s="174" t="s">
        <v>840</v>
      </c>
      <c r="L10" s="8"/>
      <c r="M10" s="269"/>
    </row>
    <row r="11" spans="1:20" s="129" customFormat="1" ht="20.25" customHeight="1" x14ac:dyDescent="0.2">
      <c r="A11" s="122">
        <v>40631</v>
      </c>
      <c r="B11" s="123" t="s">
        <v>137</v>
      </c>
      <c r="C11" s="123" t="s">
        <v>168</v>
      </c>
      <c r="D11" s="123" t="s">
        <v>833</v>
      </c>
      <c r="E11" s="123"/>
      <c r="F11" s="123">
        <v>0</v>
      </c>
      <c r="G11" s="123">
        <v>0</v>
      </c>
      <c r="H11" s="123">
        <v>0</v>
      </c>
      <c r="I11" s="123">
        <v>0</v>
      </c>
      <c r="J11" s="123"/>
      <c r="K11" s="173"/>
      <c r="L11" s="167"/>
      <c r="M11" s="270"/>
      <c r="O11" s="243">
        <v>3</v>
      </c>
      <c r="P11" s="243">
        <f>SUM(F9:F11)</f>
        <v>2</v>
      </c>
      <c r="Q11" s="243">
        <f>SUM(G9:G11)</f>
        <v>0</v>
      </c>
      <c r="R11" s="243">
        <f>SUM(H9:H11)</f>
        <v>0</v>
      </c>
      <c r="S11" s="243">
        <f>SUM(I9:I11)</f>
        <v>2</v>
      </c>
    </row>
    <row r="12" spans="1:20" s="18" customFormat="1" ht="20.25" customHeight="1" x14ac:dyDescent="0.2">
      <c r="A12" s="143">
        <v>40675</v>
      </c>
      <c r="B12" s="15" t="s">
        <v>137</v>
      </c>
      <c r="C12" s="15" t="s">
        <v>168</v>
      </c>
      <c r="D12" s="15" t="s">
        <v>410</v>
      </c>
      <c r="E12" s="15" t="s">
        <v>224</v>
      </c>
      <c r="F12" s="15">
        <v>0</v>
      </c>
      <c r="G12" s="15">
        <v>1</v>
      </c>
      <c r="H12" s="15">
        <v>0</v>
      </c>
      <c r="I12" s="15">
        <v>1</v>
      </c>
      <c r="J12" s="15" t="s">
        <v>259</v>
      </c>
      <c r="K12" s="175" t="s">
        <v>843</v>
      </c>
      <c r="L12" s="170"/>
      <c r="M12" s="268"/>
    </row>
    <row r="13" spans="1:20" ht="20.25" customHeight="1" x14ac:dyDescent="0.2">
      <c r="A13" s="33">
        <v>40676</v>
      </c>
      <c r="B13" s="114" t="s">
        <v>137</v>
      </c>
      <c r="C13" s="114" t="s">
        <v>168</v>
      </c>
      <c r="D13" s="114" t="s">
        <v>411</v>
      </c>
      <c r="E13" s="114" t="s">
        <v>224</v>
      </c>
      <c r="F13" s="114">
        <v>0</v>
      </c>
      <c r="G13" s="114">
        <v>1</v>
      </c>
      <c r="H13" s="114">
        <v>0</v>
      </c>
      <c r="I13" s="169">
        <v>1</v>
      </c>
      <c r="J13" s="114" t="s">
        <v>307</v>
      </c>
      <c r="K13" s="174" t="s">
        <v>842</v>
      </c>
      <c r="L13" s="8"/>
      <c r="M13" s="269"/>
    </row>
    <row r="14" spans="1:20" s="30" customFormat="1" ht="20.25" customHeight="1" x14ac:dyDescent="0.2">
      <c r="A14" s="223">
        <v>40678</v>
      </c>
      <c r="B14" s="67" t="s">
        <v>137</v>
      </c>
      <c r="C14" s="7" t="s">
        <v>168</v>
      </c>
      <c r="D14" s="7" t="s">
        <v>898</v>
      </c>
      <c r="E14" s="7" t="s">
        <v>225</v>
      </c>
      <c r="F14" s="7">
        <v>0</v>
      </c>
      <c r="G14" s="7">
        <v>0</v>
      </c>
      <c r="H14" s="7">
        <v>0</v>
      </c>
      <c r="I14" s="7">
        <v>0</v>
      </c>
      <c r="J14" s="7"/>
      <c r="K14" s="263"/>
      <c r="L14" s="264"/>
      <c r="M14" s="271"/>
    </row>
    <row r="15" spans="1:20" s="30" customFormat="1" ht="20.25" customHeight="1" x14ac:dyDescent="0.2">
      <c r="A15" s="223">
        <v>40680</v>
      </c>
      <c r="B15" s="67" t="s">
        <v>137</v>
      </c>
      <c r="C15" s="7" t="s">
        <v>168</v>
      </c>
      <c r="D15" s="7" t="s">
        <v>899</v>
      </c>
      <c r="E15" s="7" t="s">
        <v>6</v>
      </c>
      <c r="F15" s="7">
        <v>0</v>
      </c>
      <c r="G15" s="7">
        <v>1</v>
      </c>
      <c r="H15" s="7">
        <v>0</v>
      </c>
      <c r="I15" s="7">
        <v>1</v>
      </c>
      <c r="J15" s="7" t="s">
        <v>258</v>
      </c>
      <c r="K15" s="263"/>
      <c r="L15" s="264"/>
      <c r="M15" s="271"/>
    </row>
    <row r="16" spans="1:20" ht="20.25" customHeight="1" x14ac:dyDescent="0.2">
      <c r="A16" s="33">
        <v>40690</v>
      </c>
      <c r="B16" s="114" t="s">
        <v>137</v>
      </c>
      <c r="C16" s="114" t="s">
        <v>49</v>
      </c>
      <c r="D16" s="2" t="s">
        <v>906</v>
      </c>
      <c r="E16" s="114" t="s">
        <v>339</v>
      </c>
      <c r="F16" s="114">
        <v>0</v>
      </c>
      <c r="G16" s="114">
        <v>4</v>
      </c>
      <c r="H16" s="114">
        <v>0</v>
      </c>
      <c r="I16" s="114">
        <v>8</v>
      </c>
      <c r="J16" s="114" t="s">
        <v>321</v>
      </c>
      <c r="K16" s="174"/>
      <c r="M16" s="176" t="s">
        <v>809</v>
      </c>
    </row>
    <row r="17" spans="1:19" s="129" customFormat="1" ht="20.25" customHeight="1" x14ac:dyDescent="0.2">
      <c r="A17" s="122">
        <v>40693</v>
      </c>
      <c r="B17" s="123" t="s">
        <v>137</v>
      </c>
      <c r="C17" s="123" t="s">
        <v>168</v>
      </c>
      <c r="D17" s="123" t="s">
        <v>412</v>
      </c>
      <c r="E17" s="123" t="s">
        <v>224</v>
      </c>
      <c r="F17" s="123">
        <v>1</v>
      </c>
      <c r="G17" s="123">
        <v>0</v>
      </c>
      <c r="H17" s="123">
        <v>0</v>
      </c>
      <c r="I17" s="123">
        <v>1</v>
      </c>
      <c r="J17" s="123" t="s">
        <v>262</v>
      </c>
      <c r="K17" s="173" t="s">
        <v>841</v>
      </c>
      <c r="L17" s="167"/>
      <c r="M17" s="270"/>
      <c r="O17" s="243">
        <v>6</v>
      </c>
      <c r="P17" s="243">
        <f>SUM(F12:F17)</f>
        <v>1</v>
      </c>
      <c r="Q17" s="243">
        <f>SUM(G12:G17)</f>
        <v>7</v>
      </c>
      <c r="R17" s="243">
        <f>SUM(H12:H17)</f>
        <v>0</v>
      </c>
      <c r="S17" s="243">
        <f>SUM(P17:R17)</f>
        <v>8</v>
      </c>
    </row>
    <row r="18" spans="1:19" s="18" customFormat="1" ht="20.25" customHeight="1" x14ac:dyDescent="0.2">
      <c r="A18" s="143">
        <v>40695</v>
      </c>
      <c r="B18" s="67" t="s">
        <v>137</v>
      </c>
      <c r="C18" s="15" t="s">
        <v>168</v>
      </c>
      <c r="D18" s="15" t="s">
        <v>900</v>
      </c>
      <c r="E18" s="15" t="s">
        <v>6</v>
      </c>
      <c r="F18" s="15"/>
      <c r="G18" s="15"/>
      <c r="H18" s="15"/>
      <c r="I18" s="114">
        <v>5</v>
      </c>
      <c r="J18" s="15"/>
      <c r="K18" s="175"/>
      <c r="L18" s="170"/>
      <c r="M18" s="171"/>
    </row>
    <row r="19" spans="1:19" ht="20.25" customHeight="1" x14ac:dyDescent="0.2">
      <c r="A19" s="33">
        <v>40696</v>
      </c>
      <c r="B19" s="114" t="s">
        <v>137</v>
      </c>
      <c r="C19" s="114" t="s">
        <v>168</v>
      </c>
      <c r="D19" s="114" t="s">
        <v>430</v>
      </c>
      <c r="E19" s="114"/>
      <c r="F19" s="114"/>
      <c r="G19" s="114"/>
      <c r="H19" s="114"/>
      <c r="I19" s="114"/>
      <c r="J19" s="114" t="s">
        <v>186</v>
      </c>
      <c r="K19" s="174"/>
      <c r="M19" s="176" t="s">
        <v>908</v>
      </c>
    </row>
    <row r="20" spans="1:19" ht="20.25" customHeight="1" x14ac:dyDescent="0.2">
      <c r="A20" s="33">
        <v>40701</v>
      </c>
      <c r="B20" s="114" t="s">
        <v>137</v>
      </c>
      <c r="C20" s="114" t="s">
        <v>168</v>
      </c>
      <c r="D20" s="114" t="s">
        <v>910</v>
      </c>
      <c r="E20" s="114"/>
      <c r="F20" s="114"/>
      <c r="G20" s="114"/>
      <c r="H20" s="114"/>
      <c r="I20" s="114">
        <v>14</v>
      </c>
      <c r="J20" s="114"/>
      <c r="K20" s="174"/>
      <c r="M20" s="176" t="s">
        <v>909</v>
      </c>
    </row>
    <row r="21" spans="1:19" ht="20.25" customHeight="1" x14ac:dyDescent="0.2">
      <c r="A21" s="33">
        <v>40701</v>
      </c>
      <c r="B21" s="114" t="s">
        <v>137</v>
      </c>
      <c r="C21" s="114" t="s">
        <v>34</v>
      </c>
      <c r="D21" s="114" t="s">
        <v>413</v>
      </c>
      <c r="E21" s="114" t="s">
        <v>224</v>
      </c>
      <c r="F21" s="114"/>
      <c r="G21" s="114"/>
      <c r="H21" s="114"/>
      <c r="I21" s="114"/>
      <c r="J21" s="114"/>
      <c r="K21" s="174"/>
      <c r="L21" s="8"/>
      <c r="M21" s="269"/>
    </row>
    <row r="22" spans="1:19" ht="20.25" customHeight="1" x14ac:dyDescent="0.2">
      <c r="A22" s="33">
        <v>40714</v>
      </c>
      <c r="B22" s="114" t="s">
        <v>137</v>
      </c>
      <c r="C22" s="114" t="s">
        <v>168</v>
      </c>
      <c r="D22" s="114" t="s">
        <v>486</v>
      </c>
      <c r="E22" s="114" t="s">
        <v>6</v>
      </c>
      <c r="F22" s="114"/>
      <c r="G22" s="114"/>
      <c r="H22" s="114"/>
      <c r="I22" s="114">
        <v>5</v>
      </c>
      <c r="J22" s="114" t="s">
        <v>107</v>
      </c>
      <c r="K22" s="174"/>
      <c r="L22" s="8"/>
      <c r="M22" s="269"/>
    </row>
    <row r="23" spans="1:19" ht="20.25" customHeight="1" x14ac:dyDescent="0.2">
      <c r="A23" s="33">
        <v>40714</v>
      </c>
      <c r="B23" s="114" t="s">
        <v>137</v>
      </c>
      <c r="C23" s="114" t="s">
        <v>168</v>
      </c>
      <c r="D23" s="114" t="s">
        <v>140</v>
      </c>
      <c r="E23" s="114"/>
      <c r="F23" s="114">
        <v>0</v>
      </c>
      <c r="G23" s="114">
        <v>1</v>
      </c>
      <c r="H23" s="114">
        <v>0</v>
      </c>
      <c r="I23" s="114">
        <v>1</v>
      </c>
      <c r="J23" s="114" t="s">
        <v>258</v>
      </c>
      <c r="K23" s="174"/>
      <c r="L23" s="8"/>
      <c r="M23" s="269"/>
    </row>
    <row r="24" spans="1:19" ht="20.25" customHeight="1" x14ac:dyDescent="0.2">
      <c r="A24" s="33">
        <v>40720</v>
      </c>
      <c r="B24" s="114" t="s">
        <v>137</v>
      </c>
      <c r="C24" s="114" t="s">
        <v>168</v>
      </c>
      <c r="D24" s="114" t="s">
        <v>487</v>
      </c>
      <c r="E24" s="114" t="s">
        <v>339</v>
      </c>
      <c r="F24" s="114"/>
      <c r="G24" s="114"/>
      <c r="H24" s="114"/>
      <c r="I24" s="114">
        <v>25</v>
      </c>
      <c r="J24" s="114" t="s">
        <v>98</v>
      </c>
      <c r="K24" s="174"/>
      <c r="L24" s="8"/>
      <c r="M24" s="269"/>
    </row>
    <row r="25" spans="1:19" s="129" customFormat="1" ht="20.25" customHeight="1" x14ac:dyDescent="0.2">
      <c r="A25" s="122">
        <v>40721</v>
      </c>
      <c r="B25" s="123" t="s">
        <v>137</v>
      </c>
      <c r="C25" s="123" t="s">
        <v>168</v>
      </c>
      <c r="D25" s="123" t="s">
        <v>488</v>
      </c>
      <c r="E25" s="123"/>
      <c r="F25" s="123">
        <v>2</v>
      </c>
      <c r="G25" s="123">
        <v>0</v>
      </c>
      <c r="H25" s="123">
        <v>0</v>
      </c>
      <c r="I25" s="123">
        <v>2</v>
      </c>
      <c r="J25" s="123" t="s">
        <v>259</v>
      </c>
      <c r="K25" s="173"/>
      <c r="L25" s="167"/>
      <c r="M25" s="270"/>
      <c r="O25" s="243">
        <v>8</v>
      </c>
      <c r="P25" s="243">
        <f>SUM(F18:F25)</f>
        <v>2</v>
      </c>
      <c r="Q25" s="243">
        <f>SUM(G18:G25)</f>
        <v>1</v>
      </c>
      <c r="R25" s="243">
        <f>SUM(H18:H25)</f>
        <v>0</v>
      </c>
      <c r="S25" s="243">
        <f>SUM(P25:R25)</f>
        <v>3</v>
      </c>
    </row>
    <row r="26" spans="1:19" ht="20.25" customHeight="1" x14ac:dyDescent="0.2">
      <c r="A26" s="33">
        <v>40727</v>
      </c>
      <c r="B26" s="114" t="s">
        <v>137</v>
      </c>
      <c r="C26" s="114" t="s">
        <v>168</v>
      </c>
      <c r="D26" s="114" t="s">
        <v>414</v>
      </c>
      <c r="E26" s="114" t="s">
        <v>224</v>
      </c>
      <c r="F26" s="114"/>
      <c r="G26" s="114"/>
      <c r="H26" s="114"/>
      <c r="I26" s="114"/>
      <c r="J26" s="114" t="s">
        <v>259</v>
      </c>
      <c r="K26" s="174"/>
      <c r="L26" s="8"/>
      <c r="M26" s="269"/>
    </row>
    <row r="27" spans="1:19" ht="20.25" customHeight="1" x14ac:dyDescent="0.2">
      <c r="A27" s="33">
        <v>40727</v>
      </c>
      <c r="B27" s="114" t="s">
        <v>137</v>
      </c>
      <c r="C27" s="114" t="s">
        <v>168</v>
      </c>
      <c r="D27" s="114" t="s">
        <v>489</v>
      </c>
      <c r="E27" s="114" t="s">
        <v>225</v>
      </c>
      <c r="F27" s="114"/>
      <c r="G27" s="114"/>
      <c r="H27" s="114"/>
      <c r="I27" s="114">
        <v>10</v>
      </c>
      <c r="J27" s="114" t="s">
        <v>98</v>
      </c>
      <c r="K27" s="174"/>
      <c r="L27" s="8"/>
      <c r="M27" s="269"/>
    </row>
    <row r="28" spans="1:19" ht="20.25" customHeight="1" x14ac:dyDescent="0.2">
      <c r="A28" s="33">
        <v>40728</v>
      </c>
      <c r="B28" s="114" t="s">
        <v>137</v>
      </c>
      <c r="C28" s="22"/>
      <c r="D28" s="114"/>
      <c r="E28" s="114" t="s">
        <v>449</v>
      </c>
      <c r="F28" s="114"/>
      <c r="G28" s="114">
        <v>4</v>
      </c>
      <c r="H28" s="114">
        <v>3</v>
      </c>
      <c r="I28" s="114"/>
      <c r="J28" s="114" t="s">
        <v>258</v>
      </c>
      <c r="K28" s="174"/>
      <c r="L28" s="8"/>
      <c r="M28" s="269"/>
    </row>
    <row r="29" spans="1:19" s="129" customFormat="1" ht="20.25" customHeight="1" x14ac:dyDescent="0.2">
      <c r="A29" s="122">
        <v>40750</v>
      </c>
      <c r="B29" s="123" t="s">
        <v>137</v>
      </c>
      <c r="C29" s="123" t="s">
        <v>168</v>
      </c>
      <c r="D29" s="123" t="s">
        <v>492</v>
      </c>
      <c r="E29" s="123" t="s">
        <v>224</v>
      </c>
      <c r="F29" s="123">
        <v>1</v>
      </c>
      <c r="G29" s="123">
        <v>1</v>
      </c>
      <c r="H29" s="123">
        <v>0</v>
      </c>
      <c r="I29" s="123">
        <v>2</v>
      </c>
      <c r="J29" s="123" t="s">
        <v>259</v>
      </c>
      <c r="K29" s="173"/>
      <c r="L29" s="167"/>
      <c r="M29" s="270"/>
      <c r="O29" s="243">
        <v>4</v>
      </c>
      <c r="P29" s="243">
        <f>SUM(F26:F29)</f>
        <v>1</v>
      </c>
      <c r="Q29" s="243">
        <f>SUM(G26:G29)</f>
        <v>5</v>
      </c>
      <c r="R29" s="243">
        <f>SUM(H26:H29)</f>
        <v>3</v>
      </c>
      <c r="S29" s="243">
        <f>SUM(P29:R29)</f>
        <v>9</v>
      </c>
    </row>
    <row r="30" spans="1:19" ht="20.25" customHeight="1" x14ac:dyDescent="0.2">
      <c r="A30" s="33">
        <v>40757</v>
      </c>
      <c r="B30" s="114" t="s">
        <v>137</v>
      </c>
      <c r="C30" s="114" t="s">
        <v>168</v>
      </c>
      <c r="D30" s="114"/>
      <c r="E30" s="114" t="s">
        <v>225</v>
      </c>
      <c r="F30" s="114"/>
      <c r="G30" s="114"/>
      <c r="H30" s="114"/>
      <c r="I30" s="114">
        <v>1</v>
      </c>
      <c r="J30" s="114"/>
      <c r="K30" s="174"/>
      <c r="L30" s="8"/>
      <c r="M30" s="269"/>
    </row>
    <row r="31" spans="1:19" ht="20.25" customHeight="1" x14ac:dyDescent="0.2">
      <c r="A31" s="33">
        <v>40759</v>
      </c>
      <c r="B31" s="114" t="s">
        <v>137</v>
      </c>
      <c r="C31" s="114" t="s">
        <v>168</v>
      </c>
      <c r="D31" s="114"/>
      <c r="E31" s="114" t="s">
        <v>225</v>
      </c>
      <c r="F31" s="114"/>
      <c r="G31" s="114"/>
      <c r="H31" s="114"/>
      <c r="I31" s="114">
        <v>2</v>
      </c>
      <c r="J31" s="114"/>
      <c r="K31" s="174"/>
      <c r="L31" s="8"/>
      <c r="M31" s="269"/>
    </row>
    <row r="32" spans="1:19" ht="20.25" customHeight="1" x14ac:dyDescent="0.2">
      <c r="A32" s="33">
        <v>40763</v>
      </c>
      <c r="B32" s="114" t="s">
        <v>137</v>
      </c>
      <c r="C32" s="114" t="s">
        <v>168</v>
      </c>
      <c r="D32" s="114" t="s">
        <v>415</v>
      </c>
      <c r="E32" s="114" t="s">
        <v>224</v>
      </c>
      <c r="F32" s="114"/>
      <c r="G32" s="114"/>
      <c r="H32" s="114"/>
      <c r="I32" s="114"/>
      <c r="J32" s="114" t="s">
        <v>264</v>
      </c>
      <c r="K32" s="174" t="s">
        <v>850</v>
      </c>
      <c r="L32" s="8"/>
      <c r="M32" s="269"/>
    </row>
    <row r="33" spans="1:19" ht="20.25" customHeight="1" x14ac:dyDescent="0.2">
      <c r="A33" s="33">
        <v>40764</v>
      </c>
      <c r="B33" s="114" t="s">
        <v>137</v>
      </c>
      <c r="C33" s="114" t="s">
        <v>168</v>
      </c>
      <c r="D33" s="114" t="s">
        <v>138</v>
      </c>
      <c r="E33" s="114"/>
      <c r="F33" s="114">
        <v>0</v>
      </c>
      <c r="G33" s="114">
        <v>0</v>
      </c>
      <c r="H33" s="114">
        <v>0</v>
      </c>
      <c r="I33" s="114">
        <v>0</v>
      </c>
      <c r="J33" s="114" t="s">
        <v>258</v>
      </c>
      <c r="K33" s="174"/>
      <c r="L33" s="8"/>
      <c r="M33" s="269"/>
    </row>
    <row r="34" spans="1:19" ht="20.25" customHeight="1" x14ac:dyDescent="0.2">
      <c r="A34" s="33">
        <v>40767</v>
      </c>
      <c r="B34" s="114" t="s">
        <v>137</v>
      </c>
      <c r="C34" s="114" t="s">
        <v>429</v>
      </c>
      <c r="D34" s="114" t="s">
        <v>416</v>
      </c>
      <c r="E34" s="114" t="s">
        <v>224</v>
      </c>
      <c r="F34" s="114">
        <v>1</v>
      </c>
      <c r="G34" s="114">
        <v>0</v>
      </c>
      <c r="H34" s="114">
        <v>0</v>
      </c>
      <c r="I34" s="114">
        <v>1</v>
      </c>
      <c r="J34" s="114" t="s">
        <v>262</v>
      </c>
      <c r="K34" s="174" t="s">
        <v>855</v>
      </c>
      <c r="L34" s="8"/>
      <c r="M34" s="269"/>
    </row>
    <row r="35" spans="1:19" ht="20.25" customHeight="1" x14ac:dyDescent="0.2">
      <c r="A35" s="33">
        <v>40770</v>
      </c>
      <c r="B35" s="114" t="s">
        <v>137</v>
      </c>
      <c r="C35" s="114" t="s">
        <v>168</v>
      </c>
      <c r="D35" s="114" t="s">
        <v>493</v>
      </c>
      <c r="E35" s="114" t="s">
        <v>432</v>
      </c>
      <c r="F35" s="114">
        <v>0</v>
      </c>
      <c r="G35" s="114">
        <v>0</v>
      </c>
      <c r="H35" s="114">
        <v>1</v>
      </c>
      <c r="I35" s="114">
        <v>1</v>
      </c>
      <c r="J35" s="114" t="s">
        <v>258</v>
      </c>
      <c r="K35" s="174"/>
      <c r="L35" s="8"/>
      <c r="M35" s="269"/>
    </row>
    <row r="36" spans="1:19" ht="20.25" customHeight="1" x14ac:dyDescent="0.2">
      <c r="A36" s="33">
        <v>40774</v>
      </c>
      <c r="B36" s="114" t="s">
        <v>137</v>
      </c>
      <c r="C36" s="114" t="s">
        <v>168</v>
      </c>
      <c r="D36" s="114" t="s">
        <v>494</v>
      </c>
      <c r="E36" s="114" t="s">
        <v>495</v>
      </c>
      <c r="F36" s="114">
        <v>1</v>
      </c>
      <c r="G36" s="114">
        <v>3</v>
      </c>
      <c r="H36" s="114">
        <v>0</v>
      </c>
      <c r="I36" s="114">
        <v>4</v>
      </c>
      <c r="J36" s="114" t="s">
        <v>258</v>
      </c>
      <c r="K36" s="174"/>
      <c r="L36" s="8"/>
      <c r="M36" s="269"/>
    </row>
    <row r="37" spans="1:19" s="17" customFormat="1" ht="20.25" customHeight="1" x14ac:dyDescent="0.2">
      <c r="A37" s="143">
        <v>40778</v>
      </c>
      <c r="B37" s="15" t="s">
        <v>137</v>
      </c>
      <c r="C37" s="15" t="s">
        <v>168</v>
      </c>
      <c r="D37" s="15" t="s">
        <v>417</v>
      </c>
      <c r="E37" s="15" t="s">
        <v>224</v>
      </c>
      <c r="F37" s="15">
        <v>0</v>
      </c>
      <c r="G37" s="15">
        <v>1</v>
      </c>
      <c r="H37" s="15">
        <v>0</v>
      </c>
      <c r="I37" s="15">
        <v>1</v>
      </c>
      <c r="J37" s="15" t="s">
        <v>259</v>
      </c>
      <c r="K37" s="175" t="s">
        <v>844</v>
      </c>
      <c r="L37" s="56"/>
      <c r="M37" s="272"/>
    </row>
    <row r="38" spans="1:19" s="129" customFormat="1" ht="20.25" customHeight="1" x14ac:dyDescent="0.2">
      <c r="A38" s="122">
        <v>40783</v>
      </c>
      <c r="B38" s="123" t="s">
        <v>137</v>
      </c>
      <c r="C38" s="123" t="s">
        <v>168</v>
      </c>
      <c r="D38" s="123" t="s">
        <v>418</v>
      </c>
      <c r="E38" s="123" t="s">
        <v>224</v>
      </c>
      <c r="F38" s="123">
        <v>0</v>
      </c>
      <c r="G38" s="123">
        <v>1</v>
      </c>
      <c r="H38" s="123">
        <v>0</v>
      </c>
      <c r="I38" s="101">
        <v>0</v>
      </c>
      <c r="J38" s="123" t="s">
        <v>259</v>
      </c>
      <c r="K38" s="173" t="s">
        <v>847</v>
      </c>
      <c r="L38" s="167"/>
      <c r="M38" s="270"/>
      <c r="O38" s="243">
        <v>9</v>
      </c>
      <c r="P38" s="243">
        <f>SUM(F30:F38)</f>
        <v>2</v>
      </c>
      <c r="Q38" s="243">
        <f>SUM(G30:G38)</f>
        <v>5</v>
      </c>
      <c r="R38" s="243">
        <f>SUM(H30:H38)</f>
        <v>1</v>
      </c>
      <c r="S38" s="243">
        <f>SUM(P38:R38)</f>
        <v>8</v>
      </c>
    </row>
    <row r="39" spans="1:19" ht="20.25" customHeight="1" x14ac:dyDescent="0.2">
      <c r="A39" s="33">
        <v>40790</v>
      </c>
      <c r="B39" s="114" t="s">
        <v>137</v>
      </c>
      <c r="C39" s="114" t="s">
        <v>168</v>
      </c>
      <c r="D39" s="114" t="s">
        <v>419</v>
      </c>
      <c r="E39" s="114" t="s">
        <v>224</v>
      </c>
      <c r="F39" s="114"/>
      <c r="G39" s="114"/>
      <c r="H39" s="114"/>
      <c r="I39" s="114"/>
      <c r="J39" s="114" t="s">
        <v>262</v>
      </c>
      <c r="K39" s="174" t="s">
        <v>854</v>
      </c>
      <c r="L39" s="8"/>
      <c r="M39" s="269"/>
    </row>
    <row r="40" spans="1:19" ht="20.25" customHeight="1" x14ac:dyDescent="0.2">
      <c r="A40" s="33">
        <v>40799</v>
      </c>
      <c r="B40" s="114" t="s">
        <v>137</v>
      </c>
      <c r="C40" s="114" t="s">
        <v>168</v>
      </c>
      <c r="D40" s="114" t="s">
        <v>125</v>
      </c>
      <c r="E40" s="114" t="s">
        <v>6</v>
      </c>
      <c r="F40" s="114"/>
      <c r="G40" s="114"/>
      <c r="H40" s="114"/>
      <c r="I40" s="114"/>
      <c r="J40" s="114" t="s">
        <v>258</v>
      </c>
      <c r="K40" s="174"/>
      <c r="L40" s="8"/>
      <c r="M40" s="269"/>
    </row>
    <row r="41" spans="1:19" ht="20.25" customHeight="1" x14ac:dyDescent="0.2">
      <c r="A41" s="33">
        <v>40800</v>
      </c>
      <c r="B41" s="114" t="s">
        <v>137</v>
      </c>
      <c r="C41" s="114" t="s">
        <v>168</v>
      </c>
      <c r="D41" s="114" t="s">
        <v>420</v>
      </c>
      <c r="E41" s="114" t="s">
        <v>224</v>
      </c>
      <c r="F41" s="114">
        <v>0</v>
      </c>
      <c r="G41" s="114">
        <v>1</v>
      </c>
      <c r="H41" s="114">
        <v>0</v>
      </c>
      <c r="I41" s="114">
        <v>0</v>
      </c>
      <c r="J41" s="114" t="s">
        <v>259</v>
      </c>
      <c r="K41" s="174" t="s">
        <v>845</v>
      </c>
      <c r="L41" s="8"/>
      <c r="M41" s="269"/>
    </row>
    <row r="42" spans="1:19" ht="20.25" customHeight="1" x14ac:dyDescent="0.2">
      <c r="A42" s="33">
        <v>40800</v>
      </c>
      <c r="B42" s="114" t="s">
        <v>137</v>
      </c>
      <c r="C42" s="114" t="s">
        <v>168</v>
      </c>
      <c r="D42" s="114" t="s">
        <v>421</v>
      </c>
      <c r="E42" s="114" t="s">
        <v>224</v>
      </c>
      <c r="F42" s="114">
        <v>0</v>
      </c>
      <c r="G42" s="114">
        <v>1</v>
      </c>
      <c r="H42" s="114">
        <v>0</v>
      </c>
      <c r="I42" s="114">
        <v>0</v>
      </c>
      <c r="J42" s="114" t="s">
        <v>259</v>
      </c>
      <c r="K42" s="174" t="s">
        <v>846</v>
      </c>
      <c r="L42" s="8"/>
      <c r="M42" s="269"/>
    </row>
    <row r="43" spans="1:19" s="129" customFormat="1" ht="20.25" customHeight="1" x14ac:dyDescent="0.2">
      <c r="A43" s="122">
        <v>40803</v>
      </c>
      <c r="B43" s="123" t="s">
        <v>137</v>
      </c>
      <c r="C43" s="123" t="s">
        <v>168</v>
      </c>
      <c r="D43" s="123" t="s">
        <v>422</v>
      </c>
      <c r="E43" s="123" t="s">
        <v>224</v>
      </c>
      <c r="F43" s="123"/>
      <c r="G43" s="123"/>
      <c r="H43" s="123"/>
      <c r="I43" s="114"/>
      <c r="J43" s="123" t="s">
        <v>186</v>
      </c>
      <c r="K43" s="173" t="s">
        <v>852</v>
      </c>
      <c r="L43" s="167"/>
      <c r="M43" s="270"/>
      <c r="O43" s="243">
        <v>5</v>
      </c>
      <c r="P43" s="243">
        <f>SUM(F39:F43)</f>
        <v>0</v>
      </c>
      <c r="Q43" s="243">
        <f>SUM(G39:G43)</f>
        <v>2</v>
      </c>
      <c r="R43" s="243">
        <f>SUM(H39:H43)</f>
        <v>0</v>
      </c>
      <c r="S43" s="243">
        <f>SUM(P43:R43)</f>
        <v>2</v>
      </c>
    </row>
    <row r="44" spans="1:19" ht="20.25" customHeight="1" x14ac:dyDescent="0.2">
      <c r="A44" s="33">
        <v>40817</v>
      </c>
      <c r="B44" s="114" t="s">
        <v>137</v>
      </c>
      <c r="C44" s="114" t="s">
        <v>168</v>
      </c>
      <c r="D44" s="114" t="s">
        <v>434</v>
      </c>
      <c r="E44" s="114" t="s">
        <v>225</v>
      </c>
      <c r="F44" s="114">
        <v>3</v>
      </c>
      <c r="G44" s="114"/>
      <c r="H44" s="114"/>
      <c r="I44" s="114"/>
      <c r="J44" s="114" t="s">
        <v>258</v>
      </c>
      <c r="K44" s="174"/>
      <c r="L44" s="8"/>
      <c r="M44" s="269"/>
    </row>
    <row r="45" spans="1:19" ht="20.25" customHeight="1" x14ac:dyDescent="0.2">
      <c r="A45" s="33">
        <v>40819</v>
      </c>
      <c r="B45" s="114" t="s">
        <v>137</v>
      </c>
      <c r="C45" s="114" t="s">
        <v>168</v>
      </c>
      <c r="D45" s="114" t="s">
        <v>145</v>
      </c>
      <c r="E45" s="114" t="s">
        <v>6</v>
      </c>
      <c r="F45" s="114"/>
      <c r="G45" s="114"/>
      <c r="H45" s="114"/>
      <c r="I45" s="114">
        <v>3</v>
      </c>
      <c r="J45" s="114" t="s">
        <v>107</v>
      </c>
      <c r="K45" s="174"/>
      <c r="L45" s="8"/>
      <c r="M45" s="269"/>
    </row>
    <row r="46" spans="1:19" ht="20.25" customHeight="1" x14ac:dyDescent="0.2">
      <c r="A46" s="33">
        <v>40825</v>
      </c>
      <c r="B46" s="114" t="s">
        <v>137</v>
      </c>
      <c r="C46" s="114" t="s">
        <v>168</v>
      </c>
      <c r="D46" s="114" t="s">
        <v>196</v>
      </c>
      <c r="E46" s="114" t="s">
        <v>469</v>
      </c>
      <c r="F46" s="114"/>
      <c r="G46" s="114"/>
      <c r="H46" s="114"/>
      <c r="I46" s="114"/>
      <c r="J46" s="114" t="s">
        <v>258</v>
      </c>
      <c r="K46" s="174"/>
      <c r="L46" s="8"/>
      <c r="M46" s="269"/>
    </row>
    <row r="47" spans="1:19" ht="20.25" customHeight="1" x14ac:dyDescent="0.2">
      <c r="A47" s="33">
        <v>40828</v>
      </c>
      <c r="B47" s="114" t="s">
        <v>137</v>
      </c>
      <c r="C47" s="114" t="s">
        <v>49</v>
      </c>
      <c r="D47" s="114"/>
      <c r="E47" s="114" t="s">
        <v>346</v>
      </c>
      <c r="F47" s="114">
        <v>0</v>
      </c>
      <c r="G47" s="114">
        <v>1</v>
      </c>
      <c r="H47" s="114">
        <v>0</v>
      </c>
      <c r="I47" s="114">
        <v>1</v>
      </c>
      <c r="J47" s="114"/>
      <c r="K47" s="174"/>
      <c r="L47" s="8"/>
      <c r="M47" s="269"/>
    </row>
    <row r="48" spans="1:19" ht="20.25" customHeight="1" x14ac:dyDescent="0.2">
      <c r="A48" s="33">
        <v>40829</v>
      </c>
      <c r="B48" s="114" t="s">
        <v>137</v>
      </c>
      <c r="C48" s="114" t="s">
        <v>168</v>
      </c>
      <c r="D48" s="114"/>
      <c r="E48" s="114"/>
      <c r="F48" s="114"/>
      <c r="G48" s="114"/>
      <c r="H48" s="114"/>
      <c r="I48" s="114"/>
      <c r="J48" s="114"/>
      <c r="K48" s="174"/>
      <c r="L48" s="8"/>
      <c r="M48" s="269"/>
    </row>
    <row r="49" spans="1:19" ht="20.25" customHeight="1" x14ac:dyDescent="0.2">
      <c r="A49" s="33">
        <v>40831</v>
      </c>
      <c r="B49" s="114" t="s">
        <v>137</v>
      </c>
      <c r="C49" s="114" t="s">
        <v>168</v>
      </c>
      <c r="D49" s="114" t="s">
        <v>424</v>
      </c>
      <c r="E49" s="114" t="s">
        <v>224</v>
      </c>
      <c r="F49" s="114"/>
      <c r="G49" s="114"/>
      <c r="H49" s="114"/>
      <c r="I49" s="114"/>
      <c r="J49" s="114" t="s">
        <v>186</v>
      </c>
      <c r="K49" s="174" t="s">
        <v>849</v>
      </c>
      <c r="L49" s="8"/>
      <c r="M49" s="269"/>
    </row>
    <row r="50" spans="1:19" ht="20.25" customHeight="1" x14ac:dyDescent="0.2">
      <c r="A50" s="33">
        <v>40832</v>
      </c>
      <c r="B50" s="114" t="s">
        <v>137</v>
      </c>
      <c r="C50" s="114" t="s">
        <v>168</v>
      </c>
      <c r="D50" s="114" t="s">
        <v>425</v>
      </c>
      <c r="E50" s="114" t="s">
        <v>224</v>
      </c>
      <c r="F50" s="114"/>
      <c r="G50" s="114"/>
      <c r="H50" s="114"/>
      <c r="I50" s="114"/>
      <c r="J50" s="114" t="s">
        <v>76</v>
      </c>
      <c r="K50" s="174"/>
      <c r="L50" s="8"/>
      <c r="M50" s="269"/>
    </row>
    <row r="51" spans="1:19" ht="20.25" customHeight="1" x14ac:dyDescent="0.2">
      <c r="A51" s="33">
        <v>40835</v>
      </c>
      <c r="B51" s="114" t="s">
        <v>137</v>
      </c>
      <c r="C51" s="114" t="s">
        <v>168</v>
      </c>
      <c r="D51" s="114"/>
      <c r="E51" s="114"/>
      <c r="F51" s="114"/>
      <c r="G51" s="114"/>
      <c r="H51" s="114"/>
      <c r="I51" s="114"/>
      <c r="J51" s="114"/>
      <c r="K51" s="174"/>
      <c r="L51" s="8"/>
      <c r="M51" s="269"/>
    </row>
    <row r="52" spans="1:19" ht="20.25" customHeight="1" x14ac:dyDescent="0.2">
      <c r="A52" s="33">
        <v>40837</v>
      </c>
      <c r="B52" s="114" t="s">
        <v>137</v>
      </c>
      <c r="C52" s="114" t="s">
        <v>168</v>
      </c>
      <c r="D52" s="114" t="s">
        <v>426</v>
      </c>
      <c r="E52" s="114" t="s">
        <v>224</v>
      </c>
      <c r="F52" s="114"/>
      <c r="G52" s="114"/>
      <c r="H52" s="114"/>
      <c r="I52" s="114"/>
      <c r="J52" s="114" t="s">
        <v>229</v>
      </c>
      <c r="K52" s="174" t="s">
        <v>851</v>
      </c>
      <c r="L52" s="8"/>
      <c r="M52" s="269"/>
    </row>
    <row r="53" spans="1:19" ht="20.25" customHeight="1" x14ac:dyDescent="0.2">
      <c r="A53" s="33">
        <v>40845</v>
      </c>
      <c r="B53" s="114" t="s">
        <v>137</v>
      </c>
      <c r="C53" s="114" t="s">
        <v>168</v>
      </c>
      <c r="D53" s="114" t="s">
        <v>427</v>
      </c>
      <c r="E53" s="114" t="s">
        <v>224</v>
      </c>
      <c r="F53" s="114"/>
      <c r="G53" s="114"/>
      <c r="H53" s="114"/>
      <c r="I53" s="114"/>
      <c r="J53" s="114" t="s">
        <v>262</v>
      </c>
      <c r="K53" s="174" t="s">
        <v>853</v>
      </c>
      <c r="L53" s="8"/>
      <c r="M53" s="269"/>
    </row>
    <row r="54" spans="1:19" s="129" customFormat="1" ht="20.25" customHeight="1" x14ac:dyDescent="0.2">
      <c r="A54" s="122">
        <v>40846</v>
      </c>
      <c r="B54" s="123" t="s">
        <v>137</v>
      </c>
      <c r="C54" s="123" t="s">
        <v>168</v>
      </c>
      <c r="D54" s="123" t="s">
        <v>433</v>
      </c>
      <c r="E54" s="123" t="s">
        <v>293</v>
      </c>
      <c r="F54" s="123"/>
      <c r="G54" s="123"/>
      <c r="H54" s="123"/>
      <c r="I54" s="114"/>
      <c r="J54" s="123" t="s">
        <v>258</v>
      </c>
      <c r="K54" s="173"/>
      <c r="L54" s="167"/>
      <c r="M54" s="270"/>
      <c r="O54" s="243">
        <v>11</v>
      </c>
      <c r="P54" s="243">
        <f>SUM(F44:F54)</f>
        <v>3</v>
      </c>
      <c r="Q54" s="243">
        <f>SUM(G44:G54)</f>
        <v>1</v>
      </c>
      <c r="R54" s="243">
        <f>SUM(H44:H54)</f>
        <v>0</v>
      </c>
      <c r="S54" s="243">
        <f>SUM(I44:I54)</f>
        <v>4</v>
      </c>
    </row>
    <row r="55" spans="1:19" ht="20.25" customHeight="1" x14ac:dyDescent="0.2">
      <c r="A55" s="33">
        <v>40851</v>
      </c>
      <c r="B55" s="114" t="s">
        <v>137</v>
      </c>
      <c r="C55" s="114" t="s">
        <v>168</v>
      </c>
      <c r="D55" s="114" t="s">
        <v>653</v>
      </c>
      <c r="E55" s="114" t="s">
        <v>43</v>
      </c>
      <c r="F55" s="114"/>
      <c r="G55" s="114"/>
      <c r="H55" s="114"/>
      <c r="I55" s="114"/>
      <c r="J55" s="114" t="s">
        <v>258</v>
      </c>
      <c r="K55" s="174"/>
      <c r="L55" s="8"/>
      <c r="M55" s="269"/>
    </row>
    <row r="56" spans="1:19" ht="20.25" customHeight="1" x14ac:dyDescent="0.2">
      <c r="A56" s="5">
        <v>40860</v>
      </c>
      <c r="B56" s="114" t="s">
        <v>137</v>
      </c>
      <c r="C56" s="22"/>
      <c r="D56" s="114" t="s">
        <v>746</v>
      </c>
      <c r="E56" s="114"/>
      <c r="F56" s="114"/>
      <c r="G56" s="114"/>
      <c r="H56" s="114"/>
      <c r="I56" s="114"/>
      <c r="J56" s="114"/>
      <c r="K56" s="177"/>
      <c r="L56" s="8"/>
      <c r="M56" s="269"/>
    </row>
    <row r="57" spans="1:19" ht="20.25" customHeight="1" x14ac:dyDescent="0.2">
      <c r="A57" s="33">
        <v>40861</v>
      </c>
      <c r="B57" s="114" t="s">
        <v>137</v>
      </c>
      <c r="C57" s="22"/>
      <c r="D57" s="114" t="s">
        <v>744</v>
      </c>
      <c r="E57" s="114"/>
      <c r="F57" s="114"/>
      <c r="G57" s="114"/>
      <c r="H57" s="114"/>
      <c r="I57" s="114"/>
      <c r="J57" s="114" t="s">
        <v>262</v>
      </c>
      <c r="K57" s="174"/>
      <c r="L57" s="8"/>
      <c r="M57" s="269"/>
    </row>
    <row r="58" spans="1:19" ht="20.25" customHeight="1" x14ac:dyDescent="0.2">
      <c r="A58" s="33">
        <v>40868</v>
      </c>
      <c r="B58" s="114" t="s">
        <v>137</v>
      </c>
      <c r="C58" s="114" t="s">
        <v>168</v>
      </c>
      <c r="D58" s="114" t="s">
        <v>743</v>
      </c>
      <c r="E58" s="114" t="s">
        <v>6</v>
      </c>
      <c r="F58" s="114"/>
      <c r="G58" s="114"/>
      <c r="H58" s="114"/>
      <c r="I58" s="114"/>
      <c r="J58" s="114" t="s">
        <v>258</v>
      </c>
      <c r="K58" s="174"/>
      <c r="L58" s="8"/>
      <c r="M58" s="269"/>
    </row>
    <row r="59" spans="1:19" s="129" customFormat="1" ht="20.25" customHeight="1" x14ac:dyDescent="0.2">
      <c r="A59" s="122">
        <v>40868</v>
      </c>
      <c r="B59" s="123" t="s">
        <v>137</v>
      </c>
      <c r="C59" s="123" t="s">
        <v>168</v>
      </c>
      <c r="D59" s="123" t="s">
        <v>428</v>
      </c>
      <c r="E59" s="123" t="s">
        <v>224</v>
      </c>
      <c r="F59" s="123"/>
      <c r="G59" s="123">
        <v>1</v>
      </c>
      <c r="H59" s="123"/>
      <c r="I59" s="114">
        <v>1</v>
      </c>
      <c r="J59" s="123" t="s">
        <v>76</v>
      </c>
      <c r="K59" s="173"/>
      <c r="L59" s="167"/>
      <c r="M59" s="270"/>
      <c r="O59" s="243">
        <v>5</v>
      </c>
      <c r="P59" s="243">
        <f>SUM(F55:F59)</f>
        <v>0</v>
      </c>
      <c r="Q59" s="243">
        <f>SUM(G55:G59)</f>
        <v>1</v>
      </c>
      <c r="R59" s="243">
        <f>SUM(H55:H59)</f>
        <v>0</v>
      </c>
      <c r="S59" s="243">
        <f>SUM(I55:I59)</f>
        <v>1</v>
      </c>
    </row>
    <row r="60" spans="1:19" s="30" customFormat="1" ht="20.25" customHeight="1" x14ac:dyDescent="0.2">
      <c r="A60" s="223">
        <v>40890</v>
      </c>
      <c r="B60" s="67" t="s">
        <v>137</v>
      </c>
      <c r="C60" s="7" t="s">
        <v>168</v>
      </c>
      <c r="D60" s="7" t="s">
        <v>864</v>
      </c>
      <c r="E60" s="7" t="s">
        <v>6</v>
      </c>
      <c r="F60" s="7"/>
      <c r="G60" s="7"/>
      <c r="H60" s="7"/>
      <c r="I60" s="7">
        <v>10</v>
      </c>
      <c r="J60" s="7" t="s">
        <v>258</v>
      </c>
      <c r="K60" s="263"/>
      <c r="L60" s="264"/>
      <c r="M60" s="265"/>
    </row>
    <row r="61" spans="1:19" s="294" customFormat="1" ht="20.25" customHeight="1" x14ac:dyDescent="0.2">
      <c r="A61" s="290">
        <v>40899</v>
      </c>
      <c r="B61" s="237" t="s">
        <v>137</v>
      </c>
      <c r="C61" s="237" t="s">
        <v>168</v>
      </c>
      <c r="D61" s="237" t="s">
        <v>901</v>
      </c>
      <c r="E61" s="237"/>
      <c r="F61" s="237"/>
      <c r="G61" s="237"/>
      <c r="H61" s="237"/>
      <c r="I61" s="237"/>
      <c r="J61" s="237"/>
      <c r="K61" s="291"/>
      <c r="L61" s="292"/>
      <c r="M61" s="293"/>
      <c r="O61" s="243">
        <v>2</v>
      </c>
      <c r="P61" s="243"/>
      <c r="Q61" s="243"/>
      <c r="R61" s="243"/>
      <c r="S61" s="243"/>
    </row>
    <row r="69" spans="1:19" s="40" customFormat="1" x14ac:dyDescent="0.2">
      <c r="A69" s="19" t="s">
        <v>127</v>
      </c>
      <c r="B69" s="20" t="s">
        <v>128</v>
      </c>
      <c r="C69" s="20" t="s">
        <v>129</v>
      </c>
      <c r="D69" s="20" t="s">
        <v>130</v>
      </c>
      <c r="E69" s="20" t="s">
        <v>132</v>
      </c>
      <c r="F69" s="20" t="s">
        <v>131</v>
      </c>
      <c r="G69" s="20" t="s">
        <v>133</v>
      </c>
      <c r="H69" s="20" t="s">
        <v>146</v>
      </c>
      <c r="I69" s="20" t="s">
        <v>12</v>
      </c>
      <c r="J69" s="20" t="s">
        <v>139</v>
      </c>
      <c r="K69" s="20" t="s">
        <v>257</v>
      </c>
      <c r="L69" s="20" t="s">
        <v>126</v>
      </c>
      <c r="M69" s="172" t="s">
        <v>134</v>
      </c>
      <c r="O69" s="1" t="s">
        <v>956</v>
      </c>
      <c r="P69" s="1" t="s">
        <v>131</v>
      </c>
      <c r="Q69" s="1" t="s">
        <v>957</v>
      </c>
      <c r="R69" s="1" t="s">
        <v>146</v>
      </c>
      <c r="S69" s="1" t="s">
        <v>139</v>
      </c>
    </row>
    <row r="70" spans="1:19" s="40" customFormat="1" x14ac:dyDescent="0.2">
      <c r="A70" s="142" t="s">
        <v>959</v>
      </c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172"/>
      <c r="O70" s="58">
        <v>2</v>
      </c>
      <c r="P70" s="58"/>
      <c r="Q70" s="58"/>
      <c r="R70" s="58"/>
      <c r="S70" s="58"/>
    </row>
    <row r="71" spans="1:19" s="102" customFormat="1" ht="20.25" customHeight="1" x14ac:dyDescent="0.2">
      <c r="A71" s="120">
        <v>40604</v>
      </c>
      <c r="B71" s="101" t="s">
        <v>136</v>
      </c>
      <c r="C71" s="101" t="s">
        <v>894</v>
      </c>
      <c r="D71" s="101" t="s">
        <v>893</v>
      </c>
      <c r="E71" s="101"/>
      <c r="F71" s="101">
        <v>0</v>
      </c>
      <c r="G71" s="101">
        <v>2</v>
      </c>
      <c r="H71" s="101">
        <v>0</v>
      </c>
      <c r="I71" s="101">
        <v>2</v>
      </c>
      <c r="J71" s="101"/>
      <c r="K71" s="260"/>
      <c r="L71" s="261"/>
      <c r="M71" s="267"/>
      <c r="O71" s="243">
        <v>1</v>
      </c>
      <c r="P71" s="243"/>
      <c r="Q71" s="243"/>
      <c r="R71" s="243"/>
      <c r="S71" s="243"/>
    </row>
    <row r="72" spans="1:19" s="215" customFormat="1" ht="20.25" customHeight="1" x14ac:dyDescent="0.2">
      <c r="A72" s="295">
        <v>40839</v>
      </c>
      <c r="B72" s="213" t="s">
        <v>136</v>
      </c>
      <c r="C72" s="213" t="s">
        <v>654</v>
      </c>
      <c r="D72" s="213"/>
      <c r="E72" s="213" t="s">
        <v>346</v>
      </c>
      <c r="F72" s="213"/>
      <c r="G72" s="213"/>
      <c r="H72" s="213"/>
      <c r="I72" s="296"/>
      <c r="J72" s="213"/>
      <c r="K72" s="297"/>
      <c r="L72" s="298"/>
      <c r="M72" s="299"/>
      <c r="O72" s="257">
        <v>1</v>
      </c>
      <c r="P72" s="257"/>
      <c r="Q72" s="257"/>
      <c r="R72" s="257"/>
      <c r="S72" s="257"/>
    </row>
    <row r="83" spans="1:19" s="40" customFormat="1" x14ac:dyDescent="0.2">
      <c r="A83" s="19" t="s">
        <v>127</v>
      </c>
      <c r="B83" s="20" t="s">
        <v>128</v>
      </c>
      <c r="C83" s="20" t="s">
        <v>129</v>
      </c>
      <c r="D83" s="20" t="s">
        <v>130</v>
      </c>
      <c r="E83" s="20" t="s">
        <v>132</v>
      </c>
      <c r="F83" s="20" t="s">
        <v>131</v>
      </c>
      <c r="G83" s="20" t="s">
        <v>133</v>
      </c>
      <c r="H83" s="20" t="s">
        <v>146</v>
      </c>
      <c r="I83" s="20" t="s">
        <v>12</v>
      </c>
      <c r="J83" s="20" t="s">
        <v>139</v>
      </c>
      <c r="K83" s="20" t="s">
        <v>257</v>
      </c>
      <c r="L83" s="20" t="s">
        <v>126</v>
      </c>
      <c r="M83" s="172" t="s">
        <v>134</v>
      </c>
      <c r="O83" s="1" t="s">
        <v>956</v>
      </c>
      <c r="P83" s="1" t="s">
        <v>131</v>
      </c>
      <c r="Q83" s="1" t="s">
        <v>957</v>
      </c>
      <c r="R83" s="1" t="s">
        <v>146</v>
      </c>
      <c r="S83" s="1" t="s">
        <v>139</v>
      </c>
    </row>
    <row r="84" spans="1:19" s="40" customFormat="1" x14ac:dyDescent="0.2">
      <c r="A84" s="142" t="s">
        <v>882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172"/>
      <c r="O84" s="58">
        <v>3</v>
      </c>
      <c r="P84" s="58"/>
      <c r="Q84" s="58"/>
      <c r="R84" s="58"/>
      <c r="S84" s="58"/>
    </row>
    <row r="85" spans="1:19" s="102" customFormat="1" ht="20.25" customHeight="1" x14ac:dyDescent="0.2">
      <c r="A85" s="120">
        <v>40605</v>
      </c>
      <c r="B85" s="101" t="s">
        <v>151</v>
      </c>
      <c r="C85" s="101" t="s">
        <v>172</v>
      </c>
      <c r="D85" s="101" t="s">
        <v>232</v>
      </c>
      <c r="E85" s="101"/>
      <c r="F85" s="101">
        <v>3</v>
      </c>
      <c r="G85" s="101">
        <v>0</v>
      </c>
      <c r="H85" s="101">
        <v>0</v>
      </c>
      <c r="I85" s="101">
        <v>3</v>
      </c>
      <c r="J85" s="101" t="s">
        <v>259</v>
      </c>
      <c r="K85" s="260"/>
      <c r="M85" s="300" t="s">
        <v>805</v>
      </c>
      <c r="O85" s="243">
        <v>1</v>
      </c>
      <c r="P85" s="243"/>
      <c r="Q85" s="243"/>
      <c r="R85" s="243"/>
      <c r="S85" s="243"/>
    </row>
    <row r="86" spans="1:19" s="11" customFormat="1" ht="20.25" customHeight="1" x14ac:dyDescent="0.2">
      <c r="A86" s="33">
        <v>40641</v>
      </c>
      <c r="B86" s="114" t="s">
        <v>151</v>
      </c>
      <c r="C86" s="114"/>
      <c r="D86" s="114"/>
      <c r="E86" s="114"/>
      <c r="F86" s="114"/>
      <c r="G86" s="114"/>
      <c r="H86" s="114"/>
      <c r="I86" s="114"/>
      <c r="J86" s="114"/>
      <c r="K86" s="174"/>
      <c r="L86" s="34"/>
      <c r="M86" s="178"/>
      <c r="O86" s="243">
        <v>1</v>
      </c>
      <c r="P86" s="243"/>
      <c r="Q86" s="243"/>
      <c r="R86" s="243"/>
      <c r="S86" s="243"/>
    </row>
    <row r="87" spans="1:19" s="215" customFormat="1" ht="20.25" customHeight="1" x14ac:dyDescent="0.2">
      <c r="A87" s="295">
        <v>40734</v>
      </c>
      <c r="B87" s="213" t="s">
        <v>151</v>
      </c>
      <c r="C87" s="213" t="s">
        <v>172</v>
      </c>
      <c r="D87" s="213" t="s">
        <v>491</v>
      </c>
      <c r="E87" s="213"/>
      <c r="F87" s="213">
        <v>0</v>
      </c>
      <c r="G87" s="213">
        <v>0</v>
      </c>
      <c r="H87" s="213">
        <v>0</v>
      </c>
      <c r="I87" s="213">
        <v>0</v>
      </c>
      <c r="J87" s="213" t="s">
        <v>260</v>
      </c>
      <c r="K87" s="297"/>
      <c r="L87" s="298"/>
      <c r="M87" s="299"/>
      <c r="O87" s="243">
        <v>1</v>
      </c>
      <c r="P87" s="243"/>
      <c r="Q87" s="243"/>
      <c r="R87" s="243"/>
      <c r="S87" s="243"/>
    </row>
    <row r="95" spans="1:19" s="40" customFormat="1" x14ac:dyDescent="0.2">
      <c r="A95" s="19" t="s">
        <v>127</v>
      </c>
      <c r="B95" s="20" t="s">
        <v>128</v>
      </c>
      <c r="C95" s="20" t="s">
        <v>129</v>
      </c>
      <c r="D95" s="20" t="s">
        <v>130</v>
      </c>
      <c r="E95" s="20" t="s">
        <v>132</v>
      </c>
      <c r="F95" s="20" t="s">
        <v>131</v>
      </c>
      <c r="G95" s="20" t="s">
        <v>133</v>
      </c>
      <c r="H95" s="20" t="s">
        <v>146</v>
      </c>
      <c r="I95" s="20" t="s">
        <v>12</v>
      </c>
      <c r="J95" s="20" t="s">
        <v>139</v>
      </c>
      <c r="K95" s="20" t="s">
        <v>257</v>
      </c>
      <c r="L95" s="20" t="s">
        <v>126</v>
      </c>
      <c r="M95" s="172" t="s">
        <v>134</v>
      </c>
      <c r="O95" s="1" t="s">
        <v>956</v>
      </c>
      <c r="P95" s="1" t="s">
        <v>131</v>
      </c>
      <c r="Q95" s="1" t="s">
        <v>957</v>
      </c>
      <c r="R95" s="1" t="s">
        <v>146</v>
      </c>
      <c r="S95" s="1" t="s">
        <v>139</v>
      </c>
    </row>
    <row r="96" spans="1:19" s="40" customFormat="1" x14ac:dyDescent="0.2">
      <c r="A96" s="142" t="s">
        <v>794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172"/>
      <c r="O96" s="235">
        <v>2</v>
      </c>
      <c r="P96" s="235"/>
      <c r="Q96" s="235"/>
      <c r="R96" s="235"/>
      <c r="S96" s="235"/>
    </row>
    <row r="97" spans="1:19" s="102" customFormat="1" ht="20.25" customHeight="1" x14ac:dyDescent="0.2">
      <c r="A97" s="120">
        <v>40655</v>
      </c>
      <c r="B97" s="101" t="s">
        <v>159</v>
      </c>
      <c r="C97" s="101" t="s">
        <v>26</v>
      </c>
      <c r="D97" s="101" t="s">
        <v>52</v>
      </c>
      <c r="E97" s="101"/>
      <c r="F97" s="101">
        <v>0</v>
      </c>
      <c r="G97" s="101">
        <v>0</v>
      </c>
      <c r="H97" s="101">
        <v>0</v>
      </c>
      <c r="I97" s="101">
        <v>0</v>
      </c>
      <c r="J97" s="101" t="s">
        <v>258</v>
      </c>
      <c r="K97" s="260" t="s">
        <v>837</v>
      </c>
      <c r="L97" s="261" t="s">
        <v>807</v>
      </c>
      <c r="M97" s="267"/>
      <c r="O97" s="243">
        <v>1</v>
      </c>
      <c r="P97" s="243"/>
      <c r="Q97" s="243"/>
      <c r="R97" s="243"/>
      <c r="S97" s="243"/>
    </row>
    <row r="98" spans="1:19" s="215" customFormat="1" ht="20.25" customHeight="1" x14ac:dyDescent="0.2">
      <c r="A98" s="295">
        <v>40780</v>
      </c>
      <c r="B98" s="213" t="s">
        <v>159</v>
      </c>
      <c r="C98" s="213" t="s">
        <v>435</v>
      </c>
      <c r="D98" s="213" t="s">
        <v>496</v>
      </c>
      <c r="E98" s="213" t="s">
        <v>449</v>
      </c>
      <c r="F98" s="213"/>
      <c r="G98" s="213">
        <v>7</v>
      </c>
      <c r="H98" s="213"/>
      <c r="I98" s="213">
        <v>16</v>
      </c>
      <c r="J98" s="213" t="s">
        <v>321</v>
      </c>
      <c r="K98" s="297"/>
      <c r="L98" s="298"/>
      <c r="M98" s="299"/>
      <c r="O98" s="257">
        <v>1</v>
      </c>
      <c r="P98" s="257"/>
      <c r="Q98" s="257"/>
      <c r="R98" s="257"/>
      <c r="S98" s="257"/>
    </row>
    <row r="105" spans="1:19" s="40" customFormat="1" x14ac:dyDescent="0.2">
      <c r="A105" s="19" t="s">
        <v>127</v>
      </c>
      <c r="B105" s="20" t="s">
        <v>128</v>
      </c>
      <c r="C105" s="20" t="s">
        <v>129</v>
      </c>
      <c r="D105" s="20" t="s">
        <v>130</v>
      </c>
      <c r="E105" s="20" t="s">
        <v>132</v>
      </c>
      <c r="F105" s="20" t="s">
        <v>131</v>
      </c>
      <c r="G105" s="20" t="s">
        <v>133</v>
      </c>
      <c r="H105" s="20" t="s">
        <v>146</v>
      </c>
      <c r="I105" s="20" t="s">
        <v>12</v>
      </c>
      <c r="J105" s="20" t="s">
        <v>139</v>
      </c>
      <c r="K105" s="20" t="s">
        <v>257</v>
      </c>
      <c r="L105" s="20" t="s">
        <v>126</v>
      </c>
      <c r="M105" s="172" t="s">
        <v>134</v>
      </c>
      <c r="O105" s="1" t="s">
        <v>956</v>
      </c>
      <c r="P105" s="1" t="s">
        <v>131</v>
      </c>
      <c r="Q105" s="1" t="s">
        <v>957</v>
      </c>
      <c r="R105" s="1" t="s">
        <v>146</v>
      </c>
      <c r="S105" s="1" t="s">
        <v>139</v>
      </c>
    </row>
    <row r="106" spans="1:19" s="40" customFormat="1" x14ac:dyDescent="0.2">
      <c r="A106" s="142" t="s">
        <v>22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172"/>
      <c r="O106" s="235">
        <v>4</v>
      </c>
      <c r="P106" s="235"/>
      <c r="Q106" s="235"/>
      <c r="R106" s="235"/>
      <c r="S106" s="235"/>
    </row>
    <row r="107" spans="1:19" s="102" customFormat="1" ht="20.25" customHeight="1" x14ac:dyDescent="0.2">
      <c r="A107" s="120">
        <v>40686</v>
      </c>
      <c r="B107" s="101" t="s">
        <v>22</v>
      </c>
      <c r="C107" s="101" t="s">
        <v>150</v>
      </c>
      <c r="D107" s="101" t="s">
        <v>907</v>
      </c>
      <c r="E107" s="100" t="s">
        <v>6</v>
      </c>
      <c r="F107" s="100">
        <v>0</v>
      </c>
      <c r="G107" s="100">
        <v>3</v>
      </c>
      <c r="H107" s="100">
        <v>0</v>
      </c>
      <c r="I107" s="101">
        <v>3</v>
      </c>
      <c r="J107" s="100" t="s">
        <v>258</v>
      </c>
      <c r="K107" s="300"/>
      <c r="L107" s="261" t="s">
        <v>808</v>
      </c>
      <c r="M107" s="262"/>
      <c r="O107" s="243">
        <v>1</v>
      </c>
      <c r="P107" s="243"/>
      <c r="Q107" s="243"/>
      <c r="R107" s="243"/>
      <c r="S107" s="243"/>
    </row>
    <row r="108" spans="1:19" s="102" customFormat="1" ht="20.25" customHeight="1" x14ac:dyDescent="0.2">
      <c r="A108" s="120">
        <v>40710</v>
      </c>
      <c r="B108" s="101" t="s">
        <v>22</v>
      </c>
      <c r="C108" s="101" t="s">
        <v>150</v>
      </c>
      <c r="D108" s="101" t="s">
        <v>483</v>
      </c>
      <c r="E108" s="101" t="s">
        <v>43</v>
      </c>
      <c r="F108" s="101"/>
      <c r="G108" s="101"/>
      <c r="H108" s="101"/>
      <c r="I108" s="101">
        <v>2</v>
      </c>
      <c r="J108" s="101" t="s">
        <v>258</v>
      </c>
      <c r="K108" s="260"/>
      <c r="L108" s="261"/>
      <c r="M108" s="267"/>
      <c r="O108" s="257">
        <v>1</v>
      </c>
      <c r="P108" s="257"/>
      <c r="Q108" s="257"/>
      <c r="R108" s="257"/>
      <c r="S108" s="257"/>
    </row>
    <row r="109" spans="1:19" s="215" customFormat="1" ht="20.25" customHeight="1" x14ac:dyDescent="0.2">
      <c r="A109" s="295">
        <v>40781</v>
      </c>
      <c r="B109" s="213" t="s">
        <v>22</v>
      </c>
      <c r="C109" s="213" t="s">
        <v>150</v>
      </c>
      <c r="D109" s="213" t="s">
        <v>437</v>
      </c>
      <c r="E109" s="213" t="s">
        <v>43</v>
      </c>
      <c r="F109" s="213"/>
      <c r="G109" s="213"/>
      <c r="H109" s="213">
        <v>1</v>
      </c>
      <c r="I109" s="213">
        <v>18</v>
      </c>
      <c r="J109" s="213" t="s">
        <v>438</v>
      </c>
      <c r="K109" s="297"/>
      <c r="L109" s="298"/>
      <c r="M109" s="299"/>
      <c r="O109" s="257">
        <v>1</v>
      </c>
      <c r="P109" s="257"/>
      <c r="Q109" s="257"/>
      <c r="R109" s="257"/>
      <c r="S109" s="257"/>
    </row>
    <row r="110" spans="1:19" s="305" customFormat="1" ht="18" x14ac:dyDescent="0.2">
      <c r="A110" s="301">
        <v>40902</v>
      </c>
      <c r="B110" s="256" t="s">
        <v>22</v>
      </c>
      <c r="C110" s="256" t="s">
        <v>902</v>
      </c>
      <c r="D110" s="256" t="s">
        <v>903</v>
      </c>
      <c r="E110" s="256"/>
      <c r="F110" s="256"/>
      <c r="G110" s="256"/>
      <c r="H110" s="256"/>
      <c r="I110" s="256">
        <v>44</v>
      </c>
      <c r="J110" s="256" t="s">
        <v>260</v>
      </c>
      <c r="K110" s="302"/>
      <c r="L110" s="303"/>
      <c r="M110" s="304"/>
      <c r="O110" s="257">
        <v>1</v>
      </c>
      <c r="P110" s="257"/>
      <c r="Q110" s="257"/>
      <c r="R110" s="257"/>
      <c r="S110" s="257"/>
    </row>
    <row r="114" spans="1:19" s="40" customFormat="1" x14ac:dyDescent="0.2">
      <c r="A114" s="19" t="s">
        <v>127</v>
      </c>
      <c r="B114" s="20" t="s">
        <v>128</v>
      </c>
      <c r="C114" s="20" t="s">
        <v>129</v>
      </c>
      <c r="D114" s="20" t="s">
        <v>130</v>
      </c>
      <c r="E114" s="20" t="s">
        <v>132</v>
      </c>
      <c r="F114" s="20" t="s">
        <v>131</v>
      </c>
      <c r="G114" s="20" t="s">
        <v>133</v>
      </c>
      <c r="H114" s="20" t="s">
        <v>146</v>
      </c>
      <c r="I114" s="20" t="s">
        <v>139</v>
      </c>
      <c r="J114" s="20" t="s">
        <v>139</v>
      </c>
      <c r="K114" s="20" t="s">
        <v>257</v>
      </c>
      <c r="L114" s="20" t="s">
        <v>126</v>
      </c>
      <c r="M114" s="172" t="s">
        <v>134</v>
      </c>
      <c r="O114" s="1" t="s">
        <v>956</v>
      </c>
      <c r="P114" s="1" t="s">
        <v>131</v>
      </c>
      <c r="Q114" s="1" t="s">
        <v>957</v>
      </c>
      <c r="R114" s="1" t="s">
        <v>146</v>
      </c>
      <c r="S114" s="1" t="s">
        <v>139</v>
      </c>
    </row>
    <row r="115" spans="1:19" s="40" customFormat="1" x14ac:dyDescent="0.2">
      <c r="A115" s="142" t="s">
        <v>792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172"/>
      <c r="O115" s="58">
        <v>8</v>
      </c>
      <c r="P115" s="58"/>
      <c r="Q115" s="58"/>
      <c r="R115" s="58"/>
      <c r="S115" s="58"/>
    </row>
    <row r="116" spans="1:19" s="102" customFormat="1" ht="20.25" customHeight="1" x14ac:dyDescent="0.2">
      <c r="A116" s="120">
        <v>40634</v>
      </c>
      <c r="B116" s="101" t="s">
        <v>160</v>
      </c>
      <c r="C116" s="101" t="s">
        <v>160</v>
      </c>
      <c r="D116" s="101" t="s">
        <v>834</v>
      </c>
      <c r="E116" s="101" t="s">
        <v>835</v>
      </c>
      <c r="F116" s="101">
        <v>0</v>
      </c>
      <c r="G116" s="101">
        <v>0</v>
      </c>
      <c r="H116" s="101">
        <v>0</v>
      </c>
      <c r="I116" s="101">
        <v>0</v>
      </c>
      <c r="J116" s="101" t="s">
        <v>258</v>
      </c>
      <c r="K116" s="260" t="s">
        <v>836</v>
      </c>
      <c r="L116" s="306" t="s">
        <v>857</v>
      </c>
      <c r="M116" s="267"/>
      <c r="O116" s="243">
        <v>1</v>
      </c>
      <c r="P116" s="243">
        <f>SUM(F116)</f>
        <v>0</v>
      </c>
      <c r="Q116" s="243">
        <f>SUM(G116)</f>
        <v>0</v>
      </c>
      <c r="R116" s="243">
        <f>SUM(H116)</f>
        <v>0</v>
      </c>
      <c r="S116" s="243"/>
    </row>
    <row r="117" spans="1:19" s="18" customFormat="1" ht="20.25" customHeight="1" x14ac:dyDescent="0.2">
      <c r="A117" s="143">
        <v>40672</v>
      </c>
      <c r="B117" s="67" t="s">
        <v>160</v>
      </c>
      <c r="C117" s="15"/>
      <c r="D117" s="15"/>
      <c r="E117" s="15" t="s">
        <v>897</v>
      </c>
      <c r="F117" s="15">
        <v>0</v>
      </c>
      <c r="G117" s="15">
        <v>1</v>
      </c>
      <c r="H117" s="15">
        <v>0</v>
      </c>
      <c r="I117" s="15">
        <v>1</v>
      </c>
      <c r="J117" s="15" t="s">
        <v>259</v>
      </c>
      <c r="K117" s="175"/>
      <c r="L117" s="170"/>
      <c r="M117" s="171"/>
      <c r="O117" s="314"/>
      <c r="P117" s="314"/>
      <c r="Q117" s="314"/>
      <c r="R117" s="314"/>
      <c r="S117" s="314"/>
    </row>
    <row r="118" spans="1:19" ht="20.25" customHeight="1" x14ac:dyDescent="0.2">
      <c r="A118" s="33">
        <v>40692</v>
      </c>
      <c r="B118" s="114" t="s">
        <v>160</v>
      </c>
      <c r="C118" s="114" t="s">
        <v>160</v>
      </c>
      <c r="D118" s="114" t="s">
        <v>482</v>
      </c>
      <c r="E118" s="114" t="s">
        <v>121</v>
      </c>
      <c r="F118" s="114"/>
      <c r="G118" s="114"/>
      <c r="H118" s="114"/>
      <c r="I118" s="2">
        <v>13</v>
      </c>
      <c r="J118" s="114" t="s">
        <v>485</v>
      </c>
      <c r="K118" s="174"/>
      <c r="L118" s="8"/>
      <c r="M118" s="269"/>
      <c r="O118" s="103"/>
      <c r="P118" s="103"/>
      <c r="Q118" s="103"/>
      <c r="R118" s="103"/>
      <c r="S118" s="103"/>
    </row>
    <row r="119" spans="1:19" s="102" customFormat="1" ht="20.25" customHeight="1" x14ac:dyDescent="0.2">
      <c r="A119" s="120">
        <v>40692</v>
      </c>
      <c r="B119" s="101" t="s">
        <v>160</v>
      </c>
      <c r="C119" s="101" t="s">
        <v>810</v>
      </c>
      <c r="D119" s="101" t="s">
        <v>489</v>
      </c>
      <c r="E119" s="100" t="s">
        <v>121</v>
      </c>
      <c r="F119" s="101"/>
      <c r="G119" s="101"/>
      <c r="H119" s="101"/>
      <c r="I119" s="101">
        <v>6</v>
      </c>
      <c r="J119" s="101" t="s">
        <v>98</v>
      </c>
      <c r="K119" s="260"/>
      <c r="L119" s="261"/>
      <c r="M119" s="267"/>
      <c r="O119" s="243">
        <v>3</v>
      </c>
      <c r="P119" s="243">
        <f>SUM(F117:F119)</f>
        <v>0</v>
      </c>
      <c r="Q119" s="243">
        <f>SUM(G117:G119)</f>
        <v>1</v>
      </c>
      <c r="R119" s="243">
        <f>SUM(H117:H119)</f>
        <v>0</v>
      </c>
      <c r="S119" s="243">
        <f>SUM(I117:I119)</f>
        <v>20</v>
      </c>
    </row>
    <row r="120" spans="1:19" s="215" customFormat="1" ht="20.25" customHeight="1" x14ac:dyDescent="0.2">
      <c r="A120" s="295">
        <v>40729</v>
      </c>
      <c r="B120" s="213" t="s">
        <v>160</v>
      </c>
      <c r="C120" s="213" t="s">
        <v>935</v>
      </c>
      <c r="D120" s="213" t="s">
        <v>490</v>
      </c>
      <c r="E120" s="213" t="s">
        <v>449</v>
      </c>
      <c r="F120" s="213">
        <v>0</v>
      </c>
      <c r="G120" s="213">
        <v>0</v>
      </c>
      <c r="H120" s="213">
        <v>0</v>
      </c>
      <c r="I120" s="213">
        <v>0</v>
      </c>
      <c r="J120" s="213" t="s">
        <v>258</v>
      </c>
      <c r="K120" s="297"/>
      <c r="L120" s="307" t="s">
        <v>953</v>
      </c>
      <c r="M120" s="299"/>
      <c r="O120" s="257">
        <v>1</v>
      </c>
      <c r="P120" s="257">
        <f t="shared" ref="P120:S121" si="0">SUM(F120)</f>
        <v>0</v>
      </c>
      <c r="Q120" s="257">
        <f t="shared" si="0"/>
        <v>0</v>
      </c>
      <c r="R120" s="257">
        <f t="shared" si="0"/>
        <v>0</v>
      </c>
      <c r="S120" s="257">
        <f t="shared" si="0"/>
        <v>0</v>
      </c>
    </row>
    <row r="121" spans="1:19" s="215" customFormat="1" ht="20.25" customHeight="1" x14ac:dyDescent="0.2">
      <c r="A121" s="295">
        <v>40798</v>
      </c>
      <c r="B121" s="213" t="s">
        <v>160</v>
      </c>
      <c r="C121" s="213" t="s">
        <v>436</v>
      </c>
      <c r="D121" s="213" t="s">
        <v>497</v>
      </c>
      <c r="E121" s="213" t="s">
        <v>498</v>
      </c>
      <c r="F121" s="213"/>
      <c r="G121" s="213">
        <v>4</v>
      </c>
      <c r="H121" s="213"/>
      <c r="I121" s="213">
        <v>7</v>
      </c>
      <c r="J121" s="213" t="s">
        <v>321</v>
      </c>
      <c r="K121" s="297"/>
      <c r="L121" s="298"/>
      <c r="M121" s="299"/>
      <c r="O121" s="257">
        <v>1</v>
      </c>
      <c r="P121" s="257">
        <f t="shared" si="0"/>
        <v>0</v>
      </c>
      <c r="Q121" s="257">
        <f t="shared" si="0"/>
        <v>4</v>
      </c>
      <c r="R121" s="257">
        <f t="shared" si="0"/>
        <v>0</v>
      </c>
      <c r="S121" s="257">
        <f t="shared" si="0"/>
        <v>7</v>
      </c>
    </row>
    <row r="122" spans="1:19" s="215" customFormat="1" ht="20.25" customHeight="1" x14ac:dyDescent="0.2">
      <c r="A122" s="212">
        <v>40860</v>
      </c>
      <c r="B122" s="213" t="s">
        <v>160</v>
      </c>
      <c r="C122" s="296"/>
      <c r="D122" s="213" t="s">
        <v>236</v>
      </c>
      <c r="E122" s="213" t="s">
        <v>293</v>
      </c>
      <c r="F122" s="213">
        <v>0</v>
      </c>
      <c r="G122" s="213">
        <v>0</v>
      </c>
      <c r="H122" s="213">
        <v>0</v>
      </c>
      <c r="I122" s="213">
        <v>0</v>
      </c>
      <c r="J122" s="213" t="s">
        <v>108</v>
      </c>
      <c r="K122" s="308" t="s">
        <v>745</v>
      </c>
      <c r="L122" s="298"/>
      <c r="M122" s="299"/>
      <c r="O122" s="257">
        <v>1</v>
      </c>
      <c r="P122" s="257"/>
      <c r="Q122" s="257"/>
      <c r="R122" s="257"/>
      <c r="S122" s="257"/>
    </row>
    <row r="123" spans="1:19" s="215" customFormat="1" ht="20.25" customHeight="1" x14ac:dyDescent="0.2">
      <c r="A123" s="295">
        <v>40880</v>
      </c>
      <c r="B123" s="213" t="s">
        <v>160</v>
      </c>
      <c r="C123" s="296"/>
      <c r="D123" s="213" t="s">
        <v>742</v>
      </c>
      <c r="E123" s="213"/>
      <c r="F123" s="213"/>
      <c r="G123" s="213"/>
      <c r="H123" s="213"/>
      <c r="I123" s="213">
        <v>6</v>
      </c>
      <c r="J123" s="213" t="s">
        <v>258</v>
      </c>
      <c r="K123" s="297"/>
      <c r="L123" s="298"/>
      <c r="M123" s="299"/>
      <c r="O123" s="257">
        <v>1</v>
      </c>
      <c r="P123" s="257"/>
      <c r="Q123" s="257"/>
      <c r="R123" s="257"/>
      <c r="S123" s="257"/>
    </row>
    <row r="124" spans="1:19" ht="20.25" customHeight="1" x14ac:dyDescent="0.2">
      <c r="A124" s="33"/>
      <c r="B124" s="114"/>
      <c r="C124" s="114"/>
      <c r="D124" s="114"/>
      <c r="E124" s="114"/>
      <c r="F124" s="114"/>
      <c r="G124" s="114"/>
      <c r="H124" s="114"/>
      <c r="I124" s="114"/>
      <c r="J124" s="114"/>
      <c r="K124" s="174"/>
      <c r="L124" s="8"/>
      <c r="M124" s="269"/>
    </row>
    <row r="125" spans="1:19" ht="20.25" customHeight="1" x14ac:dyDescent="0.2">
      <c r="A125" s="33"/>
      <c r="B125" s="114"/>
      <c r="C125" s="114"/>
      <c r="D125" s="114"/>
      <c r="E125" s="114"/>
      <c r="F125" s="114"/>
      <c r="G125" s="114"/>
      <c r="H125" s="114"/>
      <c r="I125" s="114"/>
      <c r="J125" s="114"/>
      <c r="K125" s="174"/>
      <c r="L125" s="8"/>
      <c r="M125" s="269"/>
    </row>
    <row r="127" spans="1:19" s="40" customFormat="1" x14ac:dyDescent="0.2">
      <c r="A127" s="19" t="s">
        <v>127</v>
      </c>
      <c r="B127" s="20" t="s">
        <v>128</v>
      </c>
      <c r="C127" s="20" t="s">
        <v>129</v>
      </c>
      <c r="D127" s="20" t="s">
        <v>130</v>
      </c>
      <c r="E127" s="20" t="s">
        <v>132</v>
      </c>
      <c r="F127" s="20" t="s">
        <v>131</v>
      </c>
      <c r="G127" s="20" t="s">
        <v>133</v>
      </c>
      <c r="H127" s="20" t="s">
        <v>146</v>
      </c>
      <c r="I127" s="20" t="s">
        <v>12</v>
      </c>
      <c r="J127" s="20" t="s">
        <v>139</v>
      </c>
      <c r="K127" s="20" t="s">
        <v>257</v>
      </c>
      <c r="L127" s="20" t="s">
        <v>126</v>
      </c>
      <c r="M127" s="172" t="s">
        <v>134</v>
      </c>
      <c r="O127" s="1" t="s">
        <v>956</v>
      </c>
      <c r="P127" s="1" t="s">
        <v>131</v>
      </c>
      <c r="Q127" s="1" t="s">
        <v>957</v>
      </c>
      <c r="R127" s="1" t="s">
        <v>146</v>
      </c>
      <c r="S127" s="1" t="s">
        <v>139</v>
      </c>
    </row>
    <row r="128" spans="1:19" s="40" customFormat="1" x14ac:dyDescent="0.2">
      <c r="A128" s="142" t="s">
        <v>884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172"/>
      <c r="O128" s="235">
        <v>2</v>
      </c>
      <c r="P128" s="235"/>
      <c r="Q128" s="235"/>
      <c r="R128" s="235"/>
      <c r="S128" s="235"/>
    </row>
    <row r="129" spans="1:19" s="102" customFormat="1" ht="20.25" customHeight="1" x14ac:dyDescent="0.2">
      <c r="A129" s="120">
        <v>40832</v>
      </c>
      <c r="B129" s="101" t="s">
        <v>157</v>
      </c>
      <c r="C129" s="210"/>
      <c r="D129" s="101" t="s">
        <v>138</v>
      </c>
      <c r="E129" s="101" t="s">
        <v>225</v>
      </c>
      <c r="F129" s="101"/>
      <c r="G129" s="101"/>
      <c r="H129" s="101"/>
      <c r="I129" s="101">
        <v>3</v>
      </c>
      <c r="J129" s="101" t="s">
        <v>258</v>
      </c>
      <c r="K129" s="260"/>
      <c r="L129" s="261"/>
      <c r="M129" s="267"/>
      <c r="O129" s="243">
        <v>1</v>
      </c>
      <c r="P129" s="243"/>
      <c r="Q129" s="243"/>
      <c r="R129" s="243"/>
      <c r="S129" s="243"/>
    </row>
    <row r="130" spans="1:19" s="215" customFormat="1" ht="18" x14ac:dyDescent="0.2">
      <c r="A130" s="301">
        <v>40902</v>
      </c>
      <c r="B130" s="313" t="s">
        <v>157</v>
      </c>
      <c r="C130" s="313" t="s">
        <v>1014</v>
      </c>
      <c r="D130" s="313" t="s">
        <v>905</v>
      </c>
      <c r="E130" s="313" t="s">
        <v>43</v>
      </c>
      <c r="F130" s="313"/>
      <c r="G130" s="313"/>
      <c r="H130" s="313"/>
      <c r="I130" s="313"/>
      <c r="J130" s="313"/>
      <c r="K130" s="315"/>
      <c r="L130" s="298"/>
      <c r="M130" s="316"/>
      <c r="O130" s="257">
        <v>1</v>
      </c>
      <c r="P130" s="257"/>
      <c r="Q130" s="257"/>
      <c r="R130" s="257"/>
      <c r="S130" s="257"/>
    </row>
    <row r="133" spans="1:19" s="40" customFormat="1" x14ac:dyDescent="0.2">
      <c r="A133" s="19" t="s">
        <v>127</v>
      </c>
      <c r="B133" s="20" t="s">
        <v>128</v>
      </c>
      <c r="C133" s="20" t="s">
        <v>129</v>
      </c>
      <c r="D133" s="20" t="s">
        <v>130</v>
      </c>
      <c r="E133" s="20" t="s">
        <v>132</v>
      </c>
      <c r="F133" s="20" t="s">
        <v>131</v>
      </c>
      <c r="G133" s="20" t="s">
        <v>133</v>
      </c>
      <c r="H133" s="20" t="s">
        <v>146</v>
      </c>
      <c r="I133" s="20" t="s">
        <v>12</v>
      </c>
      <c r="J133" s="20" t="s">
        <v>139</v>
      </c>
      <c r="K133" s="20" t="s">
        <v>257</v>
      </c>
      <c r="L133" s="20" t="s">
        <v>126</v>
      </c>
      <c r="M133" s="172" t="s">
        <v>134</v>
      </c>
      <c r="O133" s="1" t="s">
        <v>956</v>
      </c>
      <c r="P133" s="1" t="s">
        <v>131</v>
      </c>
      <c r="Q133" s="1" t="s">
        <v>957</v>
      </c>
      <c r="R133" s="1" t="s">
        <v>146</v>
      </c>
      <c r="S133" s="1" t="s">
        <v>139</v>
      </c>
    </row>
    <row r="134" spans="1:19" s="40" customFormat="1" x14ac:dyDescent="0.2">
      <c r="A134" s="142" t="s">
        <v>895</v>
      </c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172"/>
      <c r="O134" s="58">
        <v>1</v>
      </c>
      <c r="P134" s="58"/>
      <c r="Q134" s="58"/>
      <c r="R134" s="58"/>
      <c r="S134" s="58"/>
    </row>
    <row r="135" spans="1:19" s="102" customFormat="1" ht="20.25" customHeight="1" x14ac:dyDescent="0.2">
      <c r="A135" s="120">
        <v>40714</v>
      </c>
      <c r="B135" s="101" t="s">
        <v>431</v>
      </c>
      <c r="C135" s="101" t="s">
        <v>484</v>
      </c>
      <c r="D135" s="101" t="s">
        <v>320</v>
      </c>
      <c r="E135" s="101"/>
      <c r="F135" s="101"/>
      <c r="G135" s="101">
        <v>5</v>
      </c>
      <c r="H135" s="101"/>
      <c r="I135" s="101">
        <v>7</v>
      </c>
      <c r="J135" s="101" t="s">
        <v>321</v>
      </c>
      <c r="K135" s="260"/>
      <c r="L135" s="261"/>
      <c r="M135" s="267"/>
      <c r="O135" s="243">
        <v>1</v>
      </c>
      <c r="P135" s="243"/>
      <c r="Q135" s="243"/>
      <c r="R135" s="243"/>
      <c r="S135" s="243"/>
    </row>
    <row r="138" spans="1:19" s="40" customFormat="1" x14ac:dyDescent="0.2">
      <c r="A138" s="19" t="s">
        <v>127</v>
      </c>
      <c r="B138" s="20" t="s">
        <v>128</v>
      </c>
      <c r="C138" s="20" t="s">
        <v>129</v>
      </c>
      <c r="D138" s="20" t="s">
        <v>130</v>
      </c>
      <c r="E138" s="20" t="s">
        <v>132</v>
      </c>
      <c r="F138" s="20" t="s">
        <v>131</v>
      </c>
      <c r="G138" s="20" t="s">
        <v>133</v>
      </c>
      <c r="H138" s="20" t="s">
        <v>146</v>
      </c>
      <c r="I138" s="20" t="s">
        <v>12</v>
      </c>
      <c r="J138" s="20" t="s">
        <v>139</v>
      </c>
      <c r="K138" s="20" t="s">
        <v>257</v>
      </c>
      <c r="L138" s="20" t="s">
        <v>126</v>
      </c>
      <c r="M138" s="172" t="s">
        <v>134</v>
      </c>
      <c r="O138" s="1" t="s">
        <v>956</v>
      </c>
      <c r="P138" s="1" t="s">
        <v>131</v>
      </c>
      <c r="Q138" s="1" t="s">
        <v>957</v>
      </c>
      <c r="R138" s="1" t="s">
        <v>146</v>
      </c>
      <c r="S138" s="1" t="s">
        <v>139</v>
      </c>
    </row>
    <row r="139" spans="1:19" s="40" customFormat="1" x14ac:dyDescent="0.2">
      <c r="A139" s="142" t="s">
        <v>791</v>
      </c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172"/>
      <c r="O139" s="58">
        <v>2</v>
      </c>
      <c r="P139" s="58"/>
      <c r="Q139" s="58"/>
      <c r="R139" s="58"/>
      <c r="S139" s="58"/>
    </row>
    <row r="140" spans="1:19" s="102" customFormat="1" ht="20.25" customHeight="1" x14ac:dyDescent="0.2">
      <c r="A140" s="120">
        <v>40851</v>
      </c>
      <c r="B140" s="101" t="s">
        <v>144</v>
      </c>
      <c r="C140" s="101" t="s">
        <v>173</v>
      </c>
      <c r="D140" s="101"/>
      <c r="E140" s="101"/>
      <c r="F140" s="101"/>
      <c r="G140" s="101"/>
      <c r="H140" s="101"/>
      <c r="I140" s="210"/>
      <c r="J140" s="101"/>
      <c r="K140" s="260"/>
      <c r="L140" s="261"/>
      <c r="M140" s="267"/>
      <c r="O140" s="243">
        <v>1</v>
      </c>
      <c r="P140" s="243"/>
      <c r="Q140" s="243"/>
      <c r="R140" s="243"/>
      <c r="S140" s="243"/>
    </row>
    <row r="141" spans="1:19" s="311" customFormat="1" ht="20.25" customHeight="1" x14ac:dyDescent="0.2">
      <c r="A141" s="301">
        <v>40899</v>
      </c>
      <c r="B141" s="256" t="s">
        <v>144</v>
      </c>
      <c r="C141" s="256" t="s">
        <v>1</v>
      </c>
      <c r="D141" s="256" t="s">
        <v>901</v>
      </c>
      <c r="E141" s="256"/>
      <c r="F141" s="256"/>
      <c r="G141" s="256"/>
      <c r="H141" s="256"/>
      <c r="I141" s="256">
        <v>20</v>
      </c>
      <c r="J141" s="256"/>
      <c r="K141" s="302"/>
      <c r="L141" s="309"/>
      <c r="M141" s="310"/>
      <c r="O141" s="243">
        <v>1</v>
      </c>
      <c r="P141" s="243"/>
      <c r="Q141" s="243"/>
      <c r="R141" s="243"/>
      <c r="S141" s="243"/>
    </row>
    <row r="145" spans="1:19" s="40" customFormat="1" x14ac:dyDescent="0.2">
      <c r="A145" s="19" t="s">
        <v>127</v>
      </c>
      <c r="B145" s="20" t="s">
        <v>128</v>
      </c>
      <c r="C145" s="20" t="s">
        <v>129</v>
      </c>
      <c r="D145" s="20" t="s">
        <v>130</v>
      </c>
      <c r="E145" s="20" t="s">
        <v>132</v>
      </c>
      <c r="F145" s="20" t="s">
        <v>131</v>
      </c>
      <c r="G145" s="20" t="s">
        <v>133</v>
      </c>
      <c r="H145" s="20" t="s">
        <v>146</v>
      </c>
      <c r="I145" s="20" t="s">
        <v>12</v>
      </c>
      <c r="J145" s="20" t="s">
        <v>139</v>
      </c>
      <c r="K145" s="20" t="s">
        <v>257</v>
      </c>
      <c r="L145" s="20" t="s">
        <v>126</v>
      </c>
      <c r="M145" s="172" t="s">
        <v>134</v>
      </c>
      <c r="O145" s="1" t="s">
        <v>956</v>
      </c>
      <c r="P145" s="1" t="s">
        <v>131</v>
      </c>
      <c r="Q145" s="1" t="s">
        <v>957</v>
      </c>
      <c r="R145" s="1" t="s">
        <v>146</v>
      </c>
      <c r="S145" s="1" t="s">
        <v>139</v>
      </c>
    </row>
    <row r="146" spans="1:19" s="40" customFormat="1" x14ac:dyDescent="0.2">
      <c r="A146" s="142" t="s">
        <v>885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172"/>
      <c r="O146" s="58">
        <v>1</v>
      </c>
      <c r="P146" s="58"/>
      <c r="Q146" s="58"/>
      <c r="R146" s="58"/>
      <c r="S146" s="58"/>
    </row>
    <row r="147" spans="1:19" s="102" customFormat="1" ht="18" x14ac:dyDescent="0.2">
      <c r="A147" s="290">
        <v>40902</v>
      </c>
      <c r="B147" s="100" t="s">
        <v>158</v>
      </c>
      <c r="C147" s="100" t="s">
        <v>169</v>
      </c>
      <c r="D147" s="100" t="s">
        <v>904</v>
      </c>
      <c r="E147" s="100" t="s">
        <v>43</v>
      </c>
      <c r="F147" s="100"/>
      <c r="G147" s="100"/>
      <c r="H147" s="100"/>
      <c r="I147" s="100"/>
      <c r="J147" s="100"/>
      <c r="K147" s="300"/>
      <c r="L147" s="261"/>
      <c r="M147" s="262"/>
      <c r="O147" s="243">
        <v>1</v>
      </c>
      <c r="P147" s="243"/>
      <c r="Q147" s="243"/>
      <c r="R147" s="243"/>
      <c r="S147" s="243"/>
    </row>
  </sheetData>
  <phoneticPr fontId="38" type="noConversion"/>
  <pageMargins left="0.7" right="0.7" top="0.75" bottom="0.75" header="0.3" footer="0.3"/>
  <ignoredErrors>
    <ignoredError sqref="P11:S11 P8:S8 P4:S4 P17:R17 P25:R25 P29:R29 P119:S119 P38:R38 P43:R43 S59" formulaRange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12"/>
  <sheetViews>
    <sheetView workbookViewId="0">
      <selection activeCell="A2" sqref="A2"/>
    </sheetView>
  </sheetViews>
  <sheetFormatPr baseColWidth="10" defaultColWidth="8.83203125" defaultRowHeight="15" x14ac:dyDescent="0.2"/>
  <cols>
    <col min="1" max="1" width="11" bestFit="1" customWidth="1"/>
    <col min="2" max="2" width="10.5" bestFit="1" customWidth="1"/>
    <col min="3" max="3" width="10.33203125" bestFit="1" customWidth="1"/>
    <col min="5" max="5" width="7.5" bestFit="1" customWidth="1"/>
    <col min="9" max="9" width="8.1640625" bestFit="1" customWidth="1"/>
    <col min="10" max="10" width="12" bestFit="1" customWidth="1"/>
    <col min="11" max="11" width="10" bestFit="1" customWidth="1"/>
    <col min="12" max="12" width="11.5" bestFit="1" customWidth="1"/>
    <col min="13" max="13" width="11.6640625" bestFit="1" customWidth="1"/>
    <col min="14" max="14" width="12.1640625" bestFit="1" customWidth="1"/>
  </cols>
  <sheetData>
    <row r="1" spans="1:14" x14ac:dyDescent="0.2">
      <c r="A1" t="s">
        <v>1037</v>
      </c>
    </row>
    <row r="2" spans="1:14" x14ac:dyDescent="0.2">
      <c r="A2" s="456" t="s">
        <v>1038</v>
      </c>
    </row>
    <row r="3" spans="1:14" x14ac:dyDescent="0.2">
      <c r="A3" s="441" t="s">
        <v>1017</v>
      </c>
      <c r="B3" s="441"/>
      <c r="C3" s="441"/>
      <c r="D3" s="441"/>
      <c r="E3" s="441"/>
      <c r="F3" s="441"/>
      <c r="G3" s="441"/>
      <c r="H3" s="441"/>
      <c r="I3" s="441"/>
      <c r="J3" s="441"/>
      <c r="K3" s="441"/>
      <c r="L3" s="441"/>
      <c r="M3" s="441"/>
      <c r="N3" s="441"/>
    </row>
    <row r="4" spans="1:14" s="11" customFormat="1" x14ac:dyDescent="0.2">
      <c r="A4" s="72"/>
      <c r="B4" s="72" t="s">
        <v>732</v>
      </c>
      <c r="C4" s="72" t="s">
        <v>242</v>
      </c>
      <c r="D4" s="72" t="s">
        <v>241</v>
      </c>
      <c r="E4" s="72" t="s">
        <v>240</v>
      </c>
      <c r="F4" s="72" t="s">
        <v>235</v>
      </c>
      <c r="G4" s="72" t="s">
        <v>246</v>
      </c>
      <c r="H4" s="72" t="s">
        <v>237</v>
      </c>
      <c r="I4" s="72" t="s">
        <v>238</v>
      </c>
      <c r="J4" s="72" t="s">
        <v>239</v>
      </c>
      <c r="K4" s="72" t="s">
        <v>243</v>
      </c>
      <c r="L4" s="72" t="s">
        <v>244</v>
      </c>
      <c r="M4" s="72" t="s">
        <v>245</v>
      </c>
      <c r="N4" s="76" t="s">
        <v>1018</v>
      </c>
    </row>
    <row r="5" spans="1:14" s="11" customFormat="1" x14ac:dyDescent="0.2">
      <c r="A5" s="72" t="s">
        <v>159</v>
      </c>
      <c r="B5" s="69">
        <v>0</v>
      </c>
      <c r="C5" s="69">
        <v>0</v>
      </c>
      <c r="D5" s="69">
        <v>0</v>
      </c>
      <c r="E5" s="69">
        <v>1</v>
      </c>
      <c r="F5" s="69">
        <v>0</v>
      </c>
      <c r="G5" s="69">
        <v>0</v>
      </c>
      <c r="H5" s="69">
        <v>0</v>
      </c>
      <c r="I5" s="69">
        <v>1</v>
      </c>
      <c r="J5" s="69">
        <v>0</v>
      </c>
      <c r="K5" s="69">
        <v>0</v>
      </c>
      <c r="L5" s="69">
        <v>0</v>
      </c>
      <c r="M5" s="69">
        <v>0</v>
      </c>
      <c r="N5" s="73">
        <f t="shared" ref="N5:N19" si="0">SUM(B5:M5)</f>
        <v>2</v>
      </c>
    </row>
    <row r="6" spans="1:14" s="11" customFormat="1" x14ac:dyDescent="0.2">
      <c r="A6" s="72" t="s">
        <v>160</v>
      </c>
      <c r="B6" s="69">
        <v>0</v>
      </c>
      <c r="C6" s="69">
        <v>0</v>
      </c>
      <c r="D6" s="69">
        <v>0</v>
      </c>
      <c r="E6" s="69">
        <v>1</v>
      </c>
      <c r="F6" s="69">
        <v>3</v>
      </c>
      <c r="G6" s="69">
        <v>0</v>
      </c>
      <c r="H6" s="69">
        <v>1</v>
      </c>
      <c r="I6" s="69">
        <v>0</v>
      </c>
      <c r="J6" s="69">
        <v>1</v>
      </c>
      <c r="K6" s="69">
        <v>0</v>
      </c>
      <c r="L6" s="69">
        <v>1</v>
      </c>
      <c r="M6" s="69">
        <v>1</v>
      </c>
      <c r="N6" s="73">
        <f t="shared" si="0"/>
        <v>8</v>
      </c>
    </row>
    <row r="7" spans="1:14" s="11" customFormat="1" x14ac:dyDescent="0.2">
      <c r="A7" s="72" t="s">
        <v>137</v>
      </c>
      <c r="B7" s="69">
        <v>2</v>
      </c>
      <c r="C7" s="69">
        <v>4</v>
      </c>
      <c r="D7" s="69">
        <v>3</v>
      </c>
      <c r="E7" s="393">
        <v>0</v>
      </c>
      <c r="F7" s="69">
        <v>6</v>
      </c>
      <c r="G7" s="69">
        <v>8</v>
      </c>
      <c r="H7" s="69">
        <v>4</v>
      </c>
      <c r="I7" s="69">
        <v>9</v>
      </c>
      <c r="J7" s="69">
        <v>5</v>
      </c>
      <c r="K7" s="69">
        <v>11</v>
      </c>
      <c r="L7" s="69">
        <v>5</v>
      </c>
      <c r="M7" s="69">
        <v>2</v>
      </c>
      <c r="N7" s="73">
        <f t="shared" si="0"/>
        <v>59</v>
      </c>
    </row>
    <row r="8" spans="1:14" s="11" customFormat="1" x14ac:dyDescent="0.2">
      <c r="A8" s="72" t="s">
        <v>22</v>
      </c>
      <c r="B8" s="69">
        <v>0</v>
      </c>
      <c r="C8" s="69">
        <v>0</v>
      </c>
      <c r="D8" s="69">
        <v>0</v>
      </c>
      <c r="E8" s="69">
        <v>0</v>
      </c>
      <c r="F8" s="69">
        <v>1</v>
      </c>
      <c r="G8" s="69">
        <v>1</v>
      </c>
      <c r="H8" s="69">
        <v>0</v>
      </c>
      <c r="I8" s="69">
        <v>1</v>
      </c>
      <c r="J8" s="69">
        <v>0</v>
      </c>
      <c r="K8" s="69">
        <v>0</v>
      </c>
      <c r="L8" s="69">
        <v>0</v>
      </c>
      <c r="M8" s="69">
        <v>1</v>
      </c>
      <c r="N8" s="73">
        <f t="shared" si="0"/>
        <v>4</v>
      </c>
    </row>
    <row r="9" spans="1:14" s="11" customFormat="1" x14ac:dyDescent="0.2">
      <c r="A9" s="72" t="s">
        <v>157</v>
      </c>
      <c r="B9" s="69">
        <v>0</v>
      </c>
      <c r="C9" s="69">
        <v>0</v>
      </c>
      <c r="D9" s="69">
        <v>0</v>
      </c>
      <c r="E9" s="69">
        <v>0</v>
      </c>
      <c r="F9" s="69">
        <v>0</v>
      </c>
      <c r="G9" s="69">
        <v>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73">
        <f t="shared" si="0"/>
        <v>0</v>
      </c>
    </row>
    <row r="10" spans="1:14" s="11" customFormat="1" x14ac:dyDescent="0.2">
      <c r="A10" s="72" t="s">
        <v>227</v>
      </c>
      <c r="B10" s="69">
        <v>0</v>
      </c>
      <c r="C10" s="69">
        <v>0</v>
      </c>
      <c r="D10" s="69">
        <v>0</v>
      </c>
      <c r="E10" s="69">
        <v>0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73">
        <f t="shared" si="0"/>
        <v>0</v>
      </c>
    </row>
    <row r="11" spans="1:14" s="11" customFormat="1" x14ac:dyDescent="0.2">
      <c r="A11" s="72" t="s">
        <v>136</v>
      </c>
      <c r="B11" s="69">
        <v>0</v>
      </c>
      <c r="C11" s="69">
        <v>0</v>
      </c>
      <c r="D11" s="69">
        <v>1</v>
      </c>
      <c r="E11" s="69">
        <v>0</v>
      </c>
      <c r="F11" s="69">
        <v>0</v>
      </c>
      <c r="G11" s="69">
        <v>0</v>
      </c>
      <c r="H11" s="69">
        <v>0</v>
      </c>
      <c r="I11" s="69">
        <v>0</v>
      </c>
      <c r="J11" s="69">
        <v>0</v>
      </c>
      <c r="K11" s="69">
        <v>1</v>
      </c>
      <c r="L11" s="69">
        <v>0</v>
      </c>
      <c r="M11" s="69">
        <v>0</v>
      </c>
      <c r="N11" s="73">
        <f t="shared" si="0"/>
        <v>2</v>
      </c>
    </row>
    <row r="12" spans="1:14" s="11" customFormat="1" x14ac:dyDescent="0.2">
      <c r="A12" s="72" t="s">
        <v>135</v>
      </c>
      <c r="B12" s="69">
        <v>0</v>
      </c>
      <c r="C12" s="69">
        <v>0</v>
      </c>
      <c r="D12" s="69">
        <v>0</v>
      </c>
      <c r="E12" s="69">
        <v>0</v>
      </c>
      <c r="F12" s="69">
        <v>0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73">
        <f t="shared" si="0"/>
        <v>0</v>
      </c>
    </row>
    <row r="13" spans="1:14" s="11" customFormat="1" x14ac:dyDescent="0.2">
      <c r="A13" s="72" t="s">
        <v>143</v>
      </c>
      <c r="B13" s="69">
        <v>0</v>
      </c>
      <c r="C13" s="69">
        <v>0</v>
      </c>
      <c r="D13" s="69">
        <v>0</v>
      </c>
      <c r="E13" s="69">
        <v>0</v>
      </c>
      <c r="F13" s="69">
        <v>0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73">
        <f t="shared" si="0"/>
        <v>0</v>
      </c>
    </row>
    <row r="14" spans="1:14" s="11" customFormat="1" x14ac:dyDescent="0.2">
      <c r="A14" s="72" t="s">
        <v>27</v>
      </c>
      <c r="B14" s="69">
        <v>0</v>
      </c>
      <c r="C14" s="69">
        <v>0</v>
      </c>
      <c r="D14" s="69">
        <v>0</v>
      </c>
      <c r="E14" s="69">
        <v>0</v>
      </c>
      <c r="F14" s="69">
        <v>0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  <c r="N14" s="73">
        <f t="shared" si="0"/>
        <v>0</v>
      </c>
    </row>
    <row r="15" spans="1:14" s="11" customFormat="1" x14ac:dyDescent="0.2">
      <c r="A15" s="72" t="s">
        <v>151</v>
      </c>
      <c r="B15" s="69">
        <v>0</v>
      </c>
      <c r="C15" s="69">
        <v>0</v>
      </c>
      <c r="D15" s="69">
        <v>1</v>
      </c>
      <c r="E15" s="69">
        <v>1</v>
      </c>
      <c r="F15" s="69">
        <v>0</v>
      </c>
      <c r="G15" s="69">
        <v>0</v>
      </c>
      <c r="H15" s="69">
        <v>1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73">
        <f t="shared" si="0"/>
        <v>3</v>
      </c>
    </row>
    <row r="16" spans="1:14" s="11" customFormat="1" x14ac:dyDescent="0.2">
      <c r="A16" s="72" t="s">
        <v>158</v>
      </c>
      <c r="B16" s="69">
        <v>0</v>
      </c>
      <c r="C16" s="69">
        <v>0</v>
      </c>
      <c r="D16" s="69">
        <v>0</v>
      </c>
      <c r="E16" s="69">
        <v>0</v>
      </c>
      <c r="F16" s="69">
        <v>0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73">
        <f t="shared" si="0"/>
        <v>0</v>
      </c>
    </row>
    <row r="17" spans="1:53" s="11" customFormat="1" x14ac:dyDescent="0.2">
      <c r="A17" s="72" t="s">
        <v>44</v>
      </c>
      <c r="B17" s="69">
        <v>0</v>
      </c>
      <c r="C17" s="69">
        <v>0</v>
      </c>
      <c r="D17" s="69">
        <v>0</v>
      </c>
      <c r="E17" s="69">
        <v>0</v>
      </c>
      <c r="F17" s="69">
        <v>0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73">
        <f t="shared" si="0"/>
        <v>0</v>
      </c>
    </row>
    <row r="18" spans="1:53" s="11" customFormat="1" x14ac:dyDescent="0.2">
      <c r="A18" s="72" t="s">
        <v>24</v>
      </c>
      <c r="B18" s="69">
        <v>0</v>
      </c>
      <c r="C18" s="69">
        <v>0</v>
      </c>
      <c r="D18" s="69">
        <v>0</v>
      </c>
      <c r="E18" s="69">
        <v>0</v>
      </c>
      <c r="F18" s="69">
        <v>0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9">
        <v>0</v>
      </c>
      <c r="N18" s="73">
        <f t="shared" si="0"/>
        <v>0</v>
      </c>
    </row>
    <row r="19" spans="1:53" s="11" customFormat="1" x14ac:dyDescent="0.2">
      <c r="A19" s="72" t="s">
        <v>144</v>
      </c>
      <c r="B19" s="69">
        <v>0</v>
      </c>
      <c r="C19" s="69">
        <v>0</v>
      </c>
      <c r="D19" s="69">
        <v>0</v>
      </c>
      <c r="E19" s="69">
        <v>0</v>
      </c>
      <c r="F19" s="69">
        <v>0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9">
        <v>0</v>
      </c>
      <c r="N19" s="73">
        <f t="shared" si="0"/>
        <v>0</v>
      </c>
    </row>
    <row r="20" spans="1:53" s="11" customFormat="1" x14ac:dyDescent="0.2">
      <c r="A20" s="76" t="s">
        <v>139</v>
      </c>
      <c r="B20" s="73">
        <f t="shared" ref="B20:N20" si="1">SUM(B5:B19)</f>
        <v>2</v>
      </c>
      <c r="C20" s="73">
        <f t="shared" si="1"/>
        <v>4</v>
      </c>
      <c r="D20" s="73">
        <f t="shared" si="1"/>
        <v>5</v>
      </c>
      <c r="E20" s="73">
        <f t="shared" si="1"/>
        <v>3</v>
      </c>
      <c r="F20" s="73">
        <f t="shared" si="1"/>
        <v>10</v>
      </c>
      <c r="G20" s="73">
        <f t="shared" si="1"/>
        <v>9</v>
      </c>
      <c r="H20" s="73">
        <f t="shared" si="1"/>
        <v>6</v>
      </c>
      <c r="I20" s="73">
        <f t="shared" si="1"/>
        <v>11</v>
      </c>
      <c r="J20" s="73">
        <f t="shared" si="1"/>
        <v>6</v>
      </c>
      <c r="K20" s="73">
        <f t="shared" si="1"/>
        <v>12</v>
      </c>
      <c r="L20" s="73">
        <f t="shared" si="1"/>
        <v>6</v>
      </c>
      <c r="M20" s="73">
        <f t="shared" si="1"/>
        <v>4</v>
      </c>
      <c r="N20" s="76">
        <f t="shared" si="1"/>
        <v>78</v>
      </c>
    </row>
    <row r="26" spans="1:53" x14ac:dyDescent="0.2">
      <c r="A26" s="454" t="s">
        <v>1019</v>
      </c>
      <c r="B26" s="454"/>
      <c r="C26" s="454"/>
      <c r="D26" s="454"/>
      <c r="E26" s="454"/>
      <c r="F26" s="454"/>
      <c r="G26" s="454"/>
      <c r="H26" s="454"/>
      <c r="I26" s="454"/>
      <c r="J26" s="454"/>
      <c r="K26" s="454"/>
      <c r="L26" s="454"/>
      <c r="M26" s="454"/>
      <c r="N26" s="454"/>
      <c r="O26" s="454"/>
      <c r="P26" s="454"/>
      <c r="Q26" s="454"/>
      <c r="R26" s="454"/>
      <c r="S26" s="454"/>
      <c r="T26" s="454"/>
      <c r="U26" s="454"/>
      <c r="V26" s="454"/>
      <c r="W26" s="454"/>
      <c r="X26" s="454"/>
      <c r="Y26" s="454"/>
      <c r="Z26" s="454"/>
      <c r="AA26" s="454"/>
      <c r="AB26" s="454"/>
      <c r="AC26" s="454"/>
      <c r="AD26" s="454"/>
      <c r="AE26" s="454"/>
      <c r="AF26" s="454"/>
      <c r="AG26" s="454"/>
      <c r="AH26" s="454"/>
      <c r="AI26" s="454"/>
      <c r="AJ26" s="454"/>
      <c r="AK26" s="454"/>
      <c r="AL26" s="454"/>
      <c r="AM26" s="454"/>
      <c r="AN26" s="454"/>
      <c r="AO26" s="454"/>
      <c r="AP26" s="454"/>
      <c r="AQ26" s="454"/>
      <c r="AR26" s="454"/>
      <c r="AS26" s="454"/>
      <c r="AT26" s="454"/>
      <c r="AU26" s="454"/>
      <c r="AV26" s="454"/>
      <c r="AW26" s="454"/>
      <c r="AX26" s="454"/>
      <c r="AY26" s="454"/>
      <c r="AZ26" s="454"/>
      <c r="BA26" s="454"/>
    </row>
    <row r="27" spans="1:53" x14ac:dyDescent="0.2">
      <c r="A27" s="112"/>
      <c r="B27" s="441" t="s">
        <v>732</v>
      </c>
      <c r="C27" s="441"/>
      <c r="D27" s="441"/>
      <c r="E27" s="441"/>
      <c r="F27" s="441" t="s">
        <v>242</v>
      </c>
      <c r="G27" s="441"/>
      <c r="H27" s="441"/>
      <c r="I27" s="441"/>
      <c r="J27" s="441" t="s">
        <v>241</v>
      </c>
      <c r="K27" s="441"/>
      <c r="L27" s="441"/>
      <c r="M27" s="441"/>
      <c r="N27" s="441" t="s">
        <v>240</v>
      </c>
      <c r="O27" s="441"/>
      <c r="P27" s="441"/>
      <c r="Q27" s="441"/>
      <c r="R27" s="441" t="s">
        <v>235</v>
      </c>
      <c r="S27" s="441"/>
      <c r="T27" s="441"/>
      <c r="U27" s="441"/>
      <c r="V27" s="441" t="s">
        <v>246</v>
      </c>
      <c r="W27" s="441"/>
      <c r="X27" s="441"/>
      <c r="Y27" s="441"/>
      <c r="Z27" s="441" t="s">
        <v>237</v>
      </c>
      <c r="AA27" s="441"/>
      <c r="AB27" s="441"/>
      <c r="AC27" s="441"/>
      <c r="AD27" s="441" t="s">
        <v>238</v>
      </c>
      <c r="AE27" s="441"/>
      <c r="AF27" s="441"/>
      <c r="AG27" s="441"/>
      <c r="AH27" s="441" t="s">
        <v>239</v>
      </c>
      <c r="AI27" s="441"/>
      <c r="AJ27" s="441"/>
      <c r="AK27" s="441"/>
      <c r="AL27" s="441" t="s">
        <v>243</v>
      </c>
      <c r="AM27" s="441"/>
      <c r="AN27" s="441"/>
      <c r="AO27" s="441"/>
      <c r="AP27" s="441" t="s">
        <v>244</v>
      </c>
      <c r="AQ27" s="441"/>
      <c r="AR27" s="441"/>
      <c r="AS27" s="441"/>
      <c r="AT27" s="441" t="s">
        <v>245</v>
      </c>
      <c r="AU27" s="441"/>
      <c r="AV27" s="441"/>
      <c r="AW27" s="441"/>
      <c r="AX27" s="441" t="s">
        <v>559</v>
      </c>
      <c r="AY27" s="441"/>
      <c r="AZ27" s="441"/>
      <c r="BA27" s="441"/>
    </row>
    <row r="28" spans="1:53" x14ac:dyDescent="0.2">
      <c r="A28" s="112"/>
      <c r="B28" s="1" t="s">
        <v>198</v>
      </c>
      <c r="C28" s="1" t="s">
        <v>554</v>
      </c>
      <c r="D28" s="1" t="s">
        <v>470</v>
      </c>
      <c r="E28" s="52" t="s">
        <v>139</v>
      </c>
      <c r="F28" s="1" t="s">
        <v>198</v>
      </c>
      <c r="G28" s="1" t="s">
        <v>554</v>
      </c>
      <c r="H28" s="1" t="s">
        <v>470</v>
      </c>
      <c r="I28" s="52" t="s">
        <v>139</v>
      </c>
      <c r="J28" s="1" t="s">
        <v>198</v>
      </c>
      <c r="K28" s="1" t="s">
        <v>554</v>
      </c>
      <c r="L28" s="1" t="s">
        <v>470</v>
      </c>
      <c r="M28" s="52" t="s">
        <v>139</v>
      </c>
      <c r="N28" s="1" t="s">
        <v>198</v>
      </c>
      <c r="O28" s="1" t="s">
        <v>554</v>
      </c>
      <c r="P28" s="1" t="s">
        <v>470</v>
      </c>
      <c r="Q28" s="52" t="s">
        <v>139</v>
      </c>
      <c r="R28" s="1" t="s">
        <v>198</v>
      </c>
      <c r="S28" s="1" t="s">
        <v>554</v>
      </c>
      <c r="T28" s="1" t="s">
        <v>470</v>
      </c>
      <c r="U28" s="52" t="s">
        <v>139</v>
      </c>
      <c r="V28" s="1" t="s">
        <v>198</v>
      </c>
      <c r="W28" s="1" t="s">
        <v>554</v>
      </c>
      <c r="X28" s="1" t="s">
        <v>470</v>
      </c>
      <c r="Y28" s="52" t="s">
        <v>139</v>
      </c>
      <c r="Z28" s="1" t="s">
        <v>198</v>
      </c>
      <c r="AA28" s="1" t="s">
        <v>554</v>
      </c>
      <c r="AB28" s="1" t="s">
        <v>470</v>
      </c>
      <c r="AC28" s="52" t="s">
        <v>139</v>
      </c>
      <c r="AD28" s="1" t="s">
        <v>198</v>
      </c>
      <c r="AE28" s="1" t="s">
        <v>554</v>
      </c>
      <c r="AF28" s="1" t="s">
        <v>470</v>
      </c>
      <c r="AG28" s="52" t="s">
        <v>139</v>
      </c>
      <c r="AH28" s="1" t="s">
        <v>198</v>
      </c>
      <c r="AI28" s="1" t="s">
        <v>554</v>
      </c>
      <c r="AJ28" s="1" t="s">
        <v>470</v>
      </c>
      <c r="AK28" s="52" t="s">
        <v>139</v>
      </c>
      <c r="AL28" s="1" t="s">
        <v>198</v>
      </c>
      <c r="AM28" s="1" t="s">
        <v>554</v>
      </c>
      <c r="AN28" s="1" t="s">
        <v>470</v>
      </c>
      <c r="AO28" s="52" t="s">
        <v>139</v>
      </c>
      <c r="AP28" s="1" t="s">
        <v>198</v>
      </c>
      <c r="AQ28" s="1" t="s">
        <v>554</v>
      </c>
      <c r="AR28" s="1" t="s">
        <v>470</v>
      </c>
      <c r="AS28" s="278" t="s">
        <v>139</v>
      </c>
      <c r="AT28" s="1" t="s">
        <v>198</v>
      </c>
      <c r="AU28" s="1" t="s">
        <v>554</v>
      </c>
      <c r="AV28" s="1" t="s">
        <v>470</v>
      </c>
      <c r="AW28" s="278" t="s">
        <v>139</v>
      </c>
      <c r="AX28" s="1" t="s">
        <v>198</v>
      </c>
      <c r="AY28" s="1" t="s">
        <v>554</v>
      </c>
      <c r="AZ28" s="1" t="s">
        <v>470</v>
      </c>
      <c r="BA28" s="52" t="s">
        <v>139</v>
      </c>
    </row>
    <row r="29" spans="1:53" x14ac:dyDescent="0.2">
      <c r="A29" s="112" t="s">
        <v>159</v>
      </c>
      <c r="B29" s="49">
        <v>0</v>
      </c>
      <c r="C29" s="49">
        <v>0</v>
      </c>
      <c r="D29" s="49">
        <v>0</v>
      </c>
      <c r="E29" s="280">
        <v>0</v>
      </c>
      <c r="F29" s="49">
        <v>0</v>
      </c>
      <c r="G29" s="49">
        <v>0</v>
      </c>
      <c r="H29" s="49">
        <v>0</v>
      </c>
      <c r="I29" s="280">
        <v>0</v>
      </c>
      <c r="J29" s="49">
        <v>0</v>
      </c>
      <c r="K29" s="49">
        <v>0</v>
      </c>
      <c r="L29" s="49">
        <v>0</v>
      </c>
      <c r="M29" s="280">
        <v>0</v>
      </c>
      <c r="N29" s="49">
        <v>0</v>
      </c>
      <c r="O29" s="49">
        <v>0</v>
      </c>
      <c r="P29" s="49">
        <v>0</v>
      </c>
      <c r="Q29" s="280">
        <v>0</v>
      </c>
      <c r="R29" s="49">
        <v>0</v>
      </c>
      <c r="S29" s="49">
        <v>0</v>
      </c>
      <c r="T29" s="49">
        <v>0</v>
      </c>
      <c r="U29" s="280">
        <v>0</v>
      </c>
      <c r="V29" s="49">
        <v>0</v>
      </c>
      <c r="W29" s="49">
        <v>0</v>
      </c>
      <c r="X29" s="49">
        <v>0</v>
      </c>
      <c r="Y29" s="280">
        <v>0</v>
      </c>
      <c r="Z29" s="49">
        <v>0</v>
      </c>
      <c r="AA29" s="49">
        <v>0</v>
      </c>
      <c r="AB29" s="49">
        <v>0</v>
      </c>
      <c r="AC29" s="280">
        <v>0</v>
      </c>
      <c r="AD29" s="49">
        <v>0</v>
      </c>
      <c r="AE29" s="49">
        <v>0</v>
      </c>
      <c r="AF29" s="49">
        <v>0</v>
      </c>
      <c r="AG29" s="280">
        <v>0</v>
      </c>
      <c r="AH29" s="49">
        <v>0</v>
      </c>
      <c r="AI29" s="49">
        <v>0</v>
      </c>
      <c r="AJ29" s="49">
        <v>0</v>
      </c>
      <c r="AK29" s="280">
        <v>0</v>
      </c>
      <c r="AL29" s="49">
        <v>0</v>
      </c>
      <c r="AM29" s="49">
        <v>0</v>
      </c>
      <c r="AN29" s="49">
        <v>0</v>
      </c>
      <c r="AO29" s="280">
        <v>0</v>
      </c>
      <c r="AP29" s="277">
        <v>0</v>
      </c>
      <c r="AQ29" s="49">
        <v>0</v>
      </c>
      <c r="AR29" s="49">
        <v>0</v>
      </c>
      <c r="AS29" s="280">
        <v>0</v>
      </c>
      <c r="AT29" s="49">
        <v>0</v>
      </c>
      <c r="AU29" s="49">
        <v>0</v>
      </c>
      <c r="AV29" s="49">
        <v>0</v>
      </c>
      <c r="AW29" s="280">
        <v>0</v>
      </c>
      <c r="AX29" s="49">
        <f t="shared" ref="AX29:BA44" si="2">SUM(B29,F29,J29,N29,R29,V29,Z29,AD29,AH29,AL29,AP29,AT29)</f>
        <v>0</v>
      </c>
      <c r="AY29" s="49">
        <f t="shared" si="2"/>
        <v>0</v>
      </c>
      <c r="AZ29" s="49">
        <f t="shared" si="2"/>
        <v>0</v>
      </c>
      <c r="BA29" s="279">
        <f t="shared" si="2"/>
        <v>0</v>
      </c>
    </row>
    <row r="30" spans="1:53" x14ac:dyDescent="0.2">
      <c r="A30" s="112" t="s">
        <v>160</v>
      </c>
      <c r="B30" s="49">
        <v>0</v>
      </c>
      <c r="C30" s="49">
        <v>0</v>
      </c>
      <c r="D30" s="49">
        <v>0</v>
      </c>
      <c r="E30" s="280">
        <v>0</v>
      </c>
      <c r="F30" s="49">
        <v>0</v>
      </c>
      <c r="G30" s="49">
        <v>0</v>
      </c>
      <c r="H30" s="49">
        <v>0</v>
      </c>
      <c r="I30" s="280">
        <v>0</v>
      </c>
      <c r="J30" s="49">
        <v>0</v>
      </c>
      <c r="K30" s="49">
        <v>0</v>
      </c>
      <c r="L30" s="49">
        <v>0</v>
      </c>
      <c r="M30" s="280">
        <v>0</v>
      </c>
      <c r="N30" s="49">
        <v>0</v>
      </c>
      <c r="O30" s="49">
        <v>0</v>
      </c>
      <c r="P30" s="49">
        <v>0</v>
      </c>
      <c r="Q30" s="280">
        <v>0</v>
      </c>
      <c r="R30" s="49">
        <v>0</v>
      </c>
      <c r="S30" s="49">
        <v>0</v>
      </c>
      <c r="T30" s="49">
        <v>0</v>
      </c>
      <c r="U30" s="280">
        <v>0</v>
      </c>
      <c r="V30" s="49">
        <v>0</v>
      </c>
      <c r="W30" s="49">
        <v>0</v>
      </c>
      <c r="X30" s="49">
        <v>0</v>
      </c>
      <c r="Y30" s="280">
        <v>0</v>
      </c>
      <c r="Z30" s="49">
        <v>0</v>
      </c>
      <c r="AA30" s="49">
        <v>0</v>
      </c>
      <c r="AB30" s="49">
        <v>0</v>
      </c>
      <c r="AC30" s="280">
        <v>0</v>
      </c>
      <c r="AD30" s="49">
        <v>0</v>
      </c>
      <c r="AE30" s="49">
        <v>0</v>
      </c>
      <c r="AF30" s="49">
        <v>0</v>
      </c>
      <c r="AG30" s="280">
        <v>0</v>
      </c>
      <c r="AH30" s="49">
        <v>0</v>
      </c>
      <c r="AI30" s="49">
        <v>0</v>
      </c>
      <c r="AJ30" s="49">
        <v>0</v>
      </c>
      <c r="AK30" s="280">
        <v>0</v>
      </c>
      <c r="AL30" s="49">
        <v>0</v>
      </c>
      <c r="AM30" s="49">
        <v>0</v>
      </c>
      <c r="AN30" s="49">
        <v>0</v>
      </c>
      <c r="AO30" s="219">
        <v>0</v>
      </c>
      <c r="AP30" s="277">
        <v>0</v>
      </c>
      <c r="AQ30" s="49">
        <v>0</v>
      </c>
      <c r="AR30" s="49">
        <v>0</v>
      </c>
      <c r="AS30" s="280">
        <v>0</v>
      </c>
      <c r="AT30" s="49">
        <v>0</v>
      </c>
      <c r="AU30" s="49">
        <v>0</v>
      </c>
      <c r="AV30" s="49">
        <v>0</v>
      </c>
      <c r="AW30" s="280">
        <v>0</v>
      </c>
      <c r="AX30" s="49">
        <f t="shared" si="2"/>
        <v>0</v>
      </c>
      <c r="AY30" s="49">
        <f t="shared" si="2"/>
        <v>0</v>
      </c>
      <c r="AZ30" s="49">
        <f t="shared" si="2"/>
        <v>0</v>
      </c>
      <c r="BA30" s="279">
        <f t="shared" si="2"/>
        <v>0</v>
      </c>
    </row>
    <row r="31" spans="1:53" s="11" customFormat="1" x14ac:dyDescent="0.2">
      <c r="A31" s="76" t="s">
        <v>137</v>
      </c>
      <c r="B31" s="69">
        <v>2</v>
      </c>
      <c r="C31" s="69">
        <v>6</v>
      </c>
      <c r="D31" s="69">
        <v>0</v>
      </c>
      <c r="E31" s="362">
        <f>SUM(B31:D31)</f>
        <v>8</v>
      </c>
      <c r="F31" s="69">
        <v>0</v>
      </c>
      <c r="G31" s="69">
        <v>2</v>
      </c>
      <c r="H31" s="69">
        <v>0</v>
      </c>
      <c r="I31" s="362">
        <f>SUM(F31:H31)</f>
        <v>2</v>
      </c>
      <c r="J31" s="69">
        <v>2</v>
      </c>
      <c r="K31" s="69">
        <v>0</v>
      </c>
      <c r="L31" s="69">
        <v>0</v>
      </c>
      <c r="M31" s="362">
        <f>SUM(J31:L31)</f>
        <v>2</v>
      </c>
      <c r="N31" s="69">
        <v>0</v>
      </c>
      <c r="O31" s="69">
        <v>0</v>
      </c>
      <c r="P31" s="69">
        <v>0</v>
      </c>
      <c r="Q31" s="362">
        <v>0</v>
      </c>
      <c r="R31" s="69">
        <v>1</v>
      </c>
      <c r="S31" s="69">
        <v>7</v>
      </c>
      <c r="T31" s="69">
        <v>0</v>
      </c>
      <c r="U31" s="362">
        <f>SUM(R31:T31)</f>
        <v>8</v>
      </c>
      <c r="V31" s="69">
        <v>2</v>
      </c>
      <c r="W31" s="69">
        <v>1</v>
      </c>
      <c r="X31" s="69">
        <v>0</v>
      </c>
      <c r="Y31" s="362">
        <f>SUM(V31:X31)</f>
        <v>3</v>
      </c>
      <c r="Z31" s="69">
        <v>1</v>
      </c>
      <c r="AA31" s="69">
        <v>5</v>
      </c>
      <c r="AB31" s="69">
        <v>3</v>
      </c>
      <c r="AC31" s="362">
        <f>SUM(Z31:AB31)</f>
        <v>9</v>
      </c>
      <c r="AD31" s="69">
        <v>2</v>
      </c>
      <c r="AE31" s="69">
        <v>5</v>
      </c>
      <c r="AF31" s="69">
        <v>1</v>
      </c>
      <c r="AG31" s="362">
        <f>SUM(AD31:AF31)</f>
        <v>8</v>
      </c>
      <c r="AH31" s="69">
        <v>0</v>
      </c>
      <c r="AI31" s="69">
        <v>2</v>
      </c>
      <c r="AJ31" s="69">
        <v>0</v>
      </c>
      <c r="AK31" s="362">
        <f>SUM(AH31:AJ31)</f>
        <v>2</v>
      </c>
      <c r="AL31" s="69">
        <v>3</v>
      </c>
      <c r="AM31" s="69">
        <v>1</v>
      </c>
      <c r="AN31" s="69">
        <v>0</v>
      </c>
      <c r="AO31" s="321">
        <f>SUM(AL31:AN31)</f>
        <v>4</v>
      </c>
      <c r="AP31" s="363">
        <v>0</v>
      </c>
      <c r="AQ31" s="69">
        <v>1</v>
      </c>
      <c r="AR31" s="69">
        <v>0</v>
      </c>
      <c r="AS31" s="362">
        <f>SUM(AP31:AR31)</f>
        <v>1</v>
      </c>
      <c r="AT31" s="69">
        <v>0</v>
      </c>
      <c r="AU31" s="69">
        <v>0</v>
      </c>
      <c r="AV31" s="69">
        <v>0</v>
      </c>
      <c r="AW31" s="362">
        <v>0</v>
      </c>
      <c r="AX31" s="69">
        <f t="shared" si="2"/>
        <v>13</v>
      </c>
      <c r="AY31" s="69">
        <f t="shared" si="2"/>
        <v>30</v>
      </c>
      <c r="AZ31" s="69">
        <f t="shared" si="2"/>
        <v>4</v>
      </c>
      <c r="BA31" s="364">
        <f t="shared" si="2"/>
        <v>47</v>
      </c>
    </row>
    <row r="32" spans="1:53" x14ac:dyDescent="0.2">
      <c r="A32" s="112" t="s">
        <v>22</v>
      </c>
      <c r="B32" s="49">
        <v>0</v>
      </c>
      <c r="C32" s="49">
        <v>0</v>
      </c>
      <c r="D32" s="49">
        <v>0</v>
      </c>
      <c r="E32" s="280">
        <v>0</v>
      </c>
      <c r="F32" s="49">
        <v>0</v>
      </c>
      <c r="G32" s="49">
        <v>0</v>
      </c>
      <c r="H32" s="49">
        <v>0</v>
      </c>
      <c r="I32" s="280">
        <f>SUM(F32)</f>
        <v>0</v>
      </c>
      <c r="J32" s="49">
        <v>0</v>
      </c>
      <c r="K32" s="49">
        <v>0</v>
      </c>
      <c r="L32" s="49">
        <v>0</v>
      </c>
      <c r="M32" s="280">
        <v>0</v>
      </c>
      <c r="N32" s="49">
        <v>0</v>
      </c>
      <c r="O32" s="49">
        <v>0</v>
      </c>
      <c r="P32" s="49">
        <v>0</v>
      </c>
      <c r="Q32" s="280">
        <v>0</v>
      </c>
      <c r="R32" s="49">
        <v>0</v>
      </c>
      <c r="S32" s="49">
        <v>0</v>
      </c>
      <c r="T32" s="49">
        <v>0</v>
      </c>
      <c r="U32" s="280">
        <v>0</v>
      </c>
      <c r="V32" s="49">
        <v>0</v>
      </c>
      <c r="W32" s="49">
        <v>0</v>
      </c>
      <c r="X32" s="49">
        <v>0</v>
      </c>
      <c r="Y32" s="280">
        <v>0</v>
      </c>
      <c r="Z32" s="49">
        <v>0</v>
      </c>
      <c r="AA32" s="49">
        <v>0</v>
      </c>
      <c r="AB32" s="49">
        <v>0</v>
      </c>
      <c r="AC32" s="280">
        <v>0</v>
      </c>
      <c r="AD32" s="49">
        <v>0</v>
      </c>
      <c r="AE32" s="49">
        <v>0</v>
      </c>
      <c r="AF32" s="49">
        <v>0</v>
      </c>
      <c r="AG32" s="280">
        <v>0</v>
      </c>
      <c r="AH32" s="49">
        <v>0</v>
      </c>
      <c r="AI32" s="49">
        <v>0</v>
      </c>
      <c r="AJ32" s="49">
        <v>0</v>
      </c>
      <c r="AK32" s="280">
        <v>0</v>
      </c>
      <c r="AL32" s="49">
        <v>0</v>
      </c>
      <c r="AM32" s="49">
        <v>0</v>
      </c>
      <c r="AN32" s="49">
        <v>0</v>
      </c>
      <c r="AO32" s="219">
        <v>0</v>
      </c>
      <c r="AP32" s="277">
        <v>0</v>
      </c>
      <c r="AQ32" s="49">
        <v>0</v>
      </c>
      <c r="AR32" s="49">
        <v>0</v>
      </c>
      <c r="AS32" s="280">
        <v>0</v>
      </c>
      <c r="AT32" s="49">
        <v>0</v>
      </c>
      <c r="AU32" s="49">
        <v>0</v>
      </c>
      <c r="AV32" s="49">
        <v>0</v>
      </c>
      <c r="AW32" s="280">
        <v>0</v>
      </c>
      <c r="AX32" s="49">
        <f t="shared" si="2"/>
        <v>0</v>
      </c>
      <c r="AY32" s="49">
        <f t="shared" si="2"/>
        <v>0</v>
      </c>
      <c r="AZ32" s="49">
        <f t="shared" si="2"/>
        <v>0</v>
      </c>
      <c r="BA32" s="279">
        <f t="shared" si="2"/>
        <v>0</v>
      </c>
    </row>
    <row r="33" spans="1:53" x14ac:dyDescent="0.2">
      <c r="A33" s="112" t="s">
        <v>157</v>
      </c>
      <c r="B33" s="49">
        <v>0</v>
      </c>
      <c r="C33" s="49">
        <v>0</v>
      </c>
      <c r="D33" s="49">
        <v>0</v>
      </c>
      <c r="E33" s="280">
        <v>0</v>
      </c>
      <c r="F33" s="49">
        <v>0</v>
      </c>
      <c r="G33" s="49">
        <v>0</v>
      </c>
      <c r="H33" s="49">
        <v>0</v>
      </c>
      <c r="I33" s="280">
        <v>0</v>
      </c>
      <c r="J33" s="49">
        <v>0</v>
      </c>
      <c r="K33" s="49">
        <v>0</v>
      </c>
      <c r="L33" s="49">
        <v>0</v>
      </c>
      <c r="M33" s="280">
        <v>0</v>
      </c>
      <c r="N33" s="49">
        <v>0</v>
      </c>
      <c r="O33" s="49">
        <v>0</v>
      </c>
      <c r="P33" s="49">
        <v>0</v>
      </c>
      <c r="Q33" s="280">
        <v>0</v>
      </c>
      <c r="R33" s="49">
        <v>0</v>
      </c>
      <c r="S33" s="49">
        <v>0</v>
      </c>
      <c r="T33" s="49">
        <v>0</v>
      </c>
      <c r="U33" s="280">
        <v>0</v>
      </c>
      <c r="V33" s="49">
        <v>0</v>
      </c>
      <c r="W33" s="49">
        <v>0</v>
      </c>
      <c r="X33" s="49">
        <v>0</v>
      </c>
      <c r="Y33" s="280">
        <v>0</v>
      </c>
      <c r="Z33" s="49">
        <v>0</v>
      </c>
      <c r="AA33" s="49">
        <v>0</v>
      </c>
      <c r="AB33" s="49">
        <v>0</v>
      </c>
      <c r="AC33" s="280">
        <v>0</v>
      </c>
      <c r="AD33" s="49">
        <v>0</v>
      </c>
      <c r="AE33" s="49">
        <v>0</v>
      </c>
      <c r="AF33" s="49">
        <v>0</v>
      </c>
      <c r="AG33" s="280">
        <v>0</v>
      </c>
      <c r="AH33" s="49">
        <v>0</v>
      </c>
      <c r="AI33" s="49">
        <v>0</v>
      </c>
      <c r="AJ33" s="49">
        <v>0</v>
      </c>
      <c r="AK33" s="280">
        <v>0</v>
      </c>
      <c r="AL33" s="49">
        <v>0</v>
      </c>
      <c r="AM33" s="49">
        <v>0</v>
      </c>
      <c r="AN33" s="49">
        <v>0</v>
      </c>
      <c r="AO33" s="280">
        <v>0</v>
      </c>
      <c r="AP33" s="49">
        <v>0</v>
      </c>
      <c r="AQ33" s="49">
        <v>0</v>
      </c>
      <c r="AR33" s="49">
        <v>0</v>
      </c>
      <c r="AS33" s="280">
        <v>0</v>
      </c>
      <c r="AT33" s="49">
        <v>0</v>
      </c>
      <c r="AU33" s="49">
        <v>0</v>
      </c>
      <c r="AV33" s="49">
        <v>0</v>
      </c>
      <c r="AW33" s="280">
        <v>0</v>
      </c>
      <c r="AX33" s="49">
        <f t="shared" si="2"/>
        <v>0</v>
      </c>
      <c r="AY33" s="49">
        <f t="shared" si="2"/>
        <v>0</v>
      </c>
      <c r="AZ33" s="49">
        <f t="shared" si="2"/>
        <v>0</v>
      </c>
      <c r="BA33" s="279">
        <f t="shared" si="2"/>
        <v>0</v>
      </c>
    </row>
    <row r="34" spans="1:53" x14ac:dyDescent="0.2">
      <c r="A34" s="112" t="s">
        <v>227</v>
      </c>
      <c r="B34" s="49">
        <v>0</v>
      </c>
      <c r="C34" s="49">
        <v>0</v>
      </c>
      <c r="D34" s="49">
        <v>0</v>
      </c>
      <c r="E34" s="280">
        <v>0</v>
      </c>
      <c r="F34" s="49">
        <v>0</v>
      </c>
      <c r="G34" s="49">
        <v>0</v>
      </c>
      <c r="H34" s="49">
        <v>0</v>
      </c>
      <c r="I34" s="280">
        <v>0</v>
      </c>
      <c r="J34" s="49">
        <v>0</v>
      </c>
      <c r="K34" s="49">
        <v>0</v>
      </c>
      <c r="L34" s="49">
        <v>0</v>
      </c>
      <c r="M34" s="280">
        <v>0</v>
      </c>
      <c r="N34" s="49">
        <v>0</v>
      </c>
      <c r="O34" s="49">
        <v>0</v>
      </c>
      <c r="P34" s="49">
        <v>0</v>
      </c>
      <c r="Q34" s="280">
        <v>0</v>
      </c>
      <c r="R34" s="49">
        <v>0</v>
      </c>
      <c r="S34" s="49">
        <v>0</v>
      </c>
      <c r="T34" s="49">
        <v>0</v>
      </c>
      <c r="U34" s="280">
        <v>0</v>
      </c>
      <c r="V34" s="49">
        <v>0</v>
      </c>
      <c r="W34" s="49">
        <v>0</v>
      </c>
      <c r="X34" s="49">
        <v>0</v>
      </c>
      <c r="Y34" s="280">
        <v>0</v>
      </c>
      <c r="Z34" s="49">
        <v>0</v>
      </c>
      <c r="AA34" s="49">
        <v>0</v>
      </c>
      <c r="AB34" s="49">
        <v>0</v>
      </c>
      <c r="AC34" s="280">
        <v>0</v>
      </c>
      <c r="AD34" s="49">
        <v>0</v>
      </c>
      <c r="AE34" s="49">
        <v>0</v>
      </c>
      <c r="AF34" s="49">
        <v>0</v>
      </c>
      <c r="AG34" s="280">
        <v>0</v>
      </c>
      <c r="AH34" s="49">
        <v>0</v>
      </c>
      <c r="AI34" s="49">
        <v>0</v>
      </c>
      <c r="AJ34" s="49">
        <v>0</v>
      </c>
      <c r="AK34" s="280">
        <v>0</v>
      </c>
      <c r="AL34" s="49">
        <v>0</v>
      </c>
      <c r="AM34" s="49">
        <v>0</v>
      </c>
      <c r="AN34" s="49">
        <v>0</v>
      </c>
      <c r="AO34" s="280">
        <v>0</v>
      </c>
      <c r="AP34" s="49">
        <v>0</v>
      </c>
      <c r="AQ34" s="49">
        <v>0</v>
      </c>
      <c r="AR34" s="49">
        <v>0</v>
      </c>
      <c r="AS34" s="280">
        <v>0</v>
      </c>
      <c r="AT34" s="49">
        <v>0</v>
      </c>
      <c r="AU34" s="49">
        <v>0</v>
      </c>
      <c r="AV34" s="49">
        <v>0</v>
      </c>
      <c r="AW34" s="280">
        <v>0</v>
      </c>
      <c r="AX34" s="49">
        <f t="shared" si="2"/>
        <v>0</v>
      </c>
      <c r="AY34" s="49">
        <f t="shared" si="2"/>
        <v>0</v>
      </c>
      <c r="AZ34" s="49">
        <f t="shared" si="2"/>
        <v>0</v>
      </c>
      <c r="BA34" s="279">
        <f t="shared" si="2"/>
        <v>0</v>
      </c>
    </row>
    <row r="35" spans="1:53" x14ac:dyDescent="0.2">
      <c r="A35" s="112" t="s">
        <v>136</v>
      </c>
      <c r="B35" s="49">
        <v>0</v>
      </c>
      <c r="C35" s="49">
        <v>0</v>
      </c>
      <c r="D35" s="49">
        <v>0</v>
      </c>
      <c r="E35" s="280">
        <v>0</v>
      </c>
      <c r="F35" s="49">
        <v>0</v>
      </c>
      <c r="G35" s="49">
        <v>0</v>
      </c>
      <c r="H35" s="49">
        <v>0</v>
      </c>
      <c r="I35" s="280">
        <v>0</v>
      </c>
      <c r="J35" s="49">
        <v>0</v>
      </c>
      <c r="K35" s="49">
        <v>0</v>
      </c>
      <c r="L35" s="49">
        <v>0</v>
      </c>
      <c r="M35" s="280">
        <v>0</v>
      </c>
      <c r="N35" s="49">
        <v>0</v>
      </c>
      <c r="O35" s="49">
        <v>0</v>
      </c>
      <c r="P35" s="49">
        <v>0</v>
      </c>
      <c r="Q35" s="280">
        <v>0</v>
      </c>
      <c r="R35" s="49">
        <v>0</v>
      </c>
      <c r="S35" s="49">
        <v>0</v>
      </c>
      <c r="T35" s="49">
        <v>0</v>
      </c>
      <c r="U35" s="280">
        <v>0</v>
      </c>
      <c r="V35" s="49">
        <v>0</v>
      </c>
      <c r="W35" s="49">
        <v>0</v>
      </c>
      <c r="X35" s="49">
        <v>0</v>
      </c>
      <c r="Y35" s="280">
        <v>0</v>
      </c>
      <c r="Z35" s="49">
        <v>0</v>
      </c>
      <c r="AA35" s="49">
        <v>0</v>
      </c>
      <c r="AB35" s="49">
        <v>0</v>
      </c>
      <c r="AC35" s="280">
        <v>0</v>
      </c>
      <c r="AD35" s="49">
        <v>0</v>
      </c>
      <c r="AE35" s="49">
        <v>0</v>
      </c>
      <c r="AF35" s="49">
        <v>0</v>
      </c>
      <c r="AG35" s="280">
        <v>0</v>
      </c>
      <c r="AH35" s="49">
        <v>0</v>
      </c>
      <c r="AI35" s="49">
        <v>0</v>
      </c>
      <c r="AJ35" s="49">
        <v>0</v>
      </c>
      <c r="AK35" s="280">
        <v>0</v>
      </c>
      <c r="AL35" s="49">
        <v>0</v>
      </c>
      <c r="AM35" s="49">
        <v>0</v>
      </c>
      <c r="AN35" s="49">
        <v>0</v>
      </c>
      <c r="AO35" s="280">
        <v>0</v>
      </c>
      <c r="AP35" s="49">
        <v>0</v>
      </c>
      <c r="AQ35" s="49">
        <v>0</v>
      </c>
      <c r="AR35" s="49">
        <v>0</v>
      </c>
      <c r="AS35" s="280">
        <v>0</v>
      </c>
      <c r="AT35" s="49">
        <v>0</v>
      </c>
      <c r="AU35" s="49">
        <v>0</v>
      </c>
      <c r="AV35" s="49">
        <v>0</v>
      </c>
      <c r="AW35" s="280">
        <v>0</v>
      </c>
      <c r="AX35" s="49">
        <f t="shared" si="2"/>
        <v>0</v>
      </c>
      <c r="AY35" s="49">
        <f t="shared" si="2"/>
        <v>0</v>
      </c>
      <c r="AZ35" s="49">
        <f t="shared" si="2"/>
        <v>0</v>
      </c>
      <c r="BA35" s="279">
        <f t="shared" si="2"/>
        <v>0</v>
      </c>
    </row>
    <row r="36" spans="1:53" x14ac:dyDescent="0.2">
      <c r="A36" s="112" t="s">
        <v>135</v>
      </c>
      <c r="B36" s="49">
        <v>0</v>
      </c>
      <c r="C36" s="49">
        <v>0</v>
      </c>
      <c r="D36" s="49">
        <v>0</v>
      </c>
      <c r="E36" s="280">
        <v>0</v>
      </c>
      <c r="F36" s="49">
        <v>0</v>
      </c>
      <c r="G36" s="49">
        <v>0</v>
      </c>
      <c r="H36" s="49">
        <v>0</v>
      </c>
      <c r="I36" s="280">
        <v>0</v>
      </c>
      <c r="J36" s="49">
        <v>0</v>
      </c>
      <c r="K36" s="49">
        <v>0</v>
      </c>
      <c r="L36" s="49">
        <v>0</v>
      </c>
      <c r="M36" s="280">
        <v>0</v>
      </c>
      <c r="N36" s="49">
        <v>0</v>
      </c>
      <c r="O36" s="49">
        <v>0</v>
      </c>
      <c r="P36" s="49">
        <v>0</v>
      </c>
      <c r="Q36" s="280">
        <v>0</v>
      </c>
      <c r="R36" s="49">
        <v>0</v>
      </c>
      <c r="S36" s="49">
        <v>0</v>
      </c>
      <c r="T36" s="49">
        <v>0</v>
      </c>
      <c r="U36" s="280">
        <v>0</v>
      </c>
      <c r="V36" s="49">
        <v>0</v>
      </c>
      <c r="W36" s="49">
        <v>0</v>
      </c>
      <c r="X36" s="49">
        <v>0</v>
      </c>
      <c r="Y36" s="280">
        <v>0</v>
      </c>
      <c r="Z36" s="49">
        <v>0</v>
      </c>
      <c r="AA36" s="49">
        <v>0</v>
      </c>
      <c r="AB36" s="49">
        <v>0</v>
      </c>
      <c r="AC36" s="280">
        <v>0</v>
      </c>
      <c r="AD36" s="49">
        <v>0</v>
      </c>
      <c r="AE36" s="49">
        <v>0</v>
      </c>
      <c r="AF36" s="49">
        <v>0</v>
      </c>
      <c r="AG36" s="280">
        <v>0</v>
      </c>
      <c r="AH36" s="49">
        <v>0</v>
      </c>
      <c r="AI36" s="49">
        <v>0</v>
      </c>
      <c r="AJ36" s="49">
        <v>0</v>
      </c>
      <c r="AK36" s="280">
        <v>0</v>
      </c>
      <c r="AL36" s="49">
        <v>0</v>
      </c>
      <c r="AM36" s="49">
        <v>0</v>
      </c>
      <c r="AN36" s="49">
        <v>0</v>
      </c>
      <c r="AO36" s="280">
        <v>0</v>
      </c>
      <c r="AP36" s="49">
        <v>0</v>
      </c>
      <c r="AQ36" s="49">
        <v>0</v>
      </c>
      <c r="AR36" s="49">
        <v>0</v>
      </c>
      <c r="AS36" s="280">
        <v>0</v>
      </c>
      <c r="AT36" s="49">
        <v>0</v>
      </c>
      <c r="AU36" s="49">
        <v>0</v>
      </c>
      <c r="AV36" s="49">
        <v>0</v>
      </c>
      <c r="AW36" s="280">
        <v>0</v>
      </c>
      <c r="AX36" s="49">
        <f t="shared" si="2"/>
        <v>0</v>
      </c>
      <c r="AY36" s="49">
        <f t="shared" si="2"/>
        <v>0</v>
      </c>
      <c r="AZ36" s="49">
        <f t="shared" si="2"/>
        <v>0</v>
      </c>
      <c r="BA36" s="279">
        <f t="shared" si="2"/>
        <v>0</v>
      </c>
    </row>
    <row r="37" spans="1:53" x14ac:dyDescent="0.2">
      <c r="A37" s="112" t="s">
        <v>143</v>
      </c>
      <c r="B37" s="49">
        <v>0</v>
      </c>
      <c r="C37" s="49">
        <v>0</v>
      </c>
      <c r="D37" s="49">
        <v>0</v>
      </c>
      <c r="E37" s="280">
        <v>0</v>
      </c>
      <c r="F37" s="49">
        <v>0</v>
      </c>
      <c r="G37" s="49">
        <v>0</v>
      </c>
      <c r="H37" s="49">
        <v>0</v>
      </c>
      <c r="I37" s="280">
        <v>0</v>
      </c>
      <c r="J37" s="49">
        <v>0</v>
      </c>
      <c r="K37" s="49">
        <v>0</v>
      </c>
      <c r="L37" s="49">
        <v>0</v>
      </c>
      <c r="M37" s="280">
        <v>0</v>
      </c>
      <c r="N37" s="49">
        <v>0</v>
      </c>
      <c r="O37" s="49">
        <v>0</v>
      </c>
      <c r="P37" s="49">
        <v>0</v>
      </c>
      <c r="Q37" s="280">
        <v>0</v>
      </c>
      <c r="R37" s="49">
        <v>0</v>
      </c>
      <c r="S37" s="49">
        <v>0</v>
      </c>
      <c r="T37" s="49">
        <v>0</v>
      </c>
      <c r="U37" s="280">
        <v>0</v>
      </c>
      <c r="V37" s="49">
        <v>0</v>
      </c>
      <c r="W37" s="49">
        <v>0</v>
      </c>
      <c r="X37" s="49">
        <v>0</v>
      </c>
      <c r="Y37" s="280">
        <v>0</v>
      </c>
      <c r="Z37" s="49">
        <v>0</v>
      </c>
      <c r="AA37" s="49">
        <v>0</v>
      </c>
      <c r="AB37" s="49">
        <v>0</v>
      </c>
      <c r="AC37" s="280">
        <v>0</v>
      </c>
      <c r="AD37" s="49">
        <v>0</v>
      </c>
      <c r="AE37" s="49">
        <v>0</v>
      </c>
      <c r="AF37" s="49">
        <v>0</v>
      </c>
      <c r="AG37" s="280">
        <v>0</v>
      </c>
      <c r="AH37" s="49">
        <v>0</v>
      </c>
      <c r="AI37" s="49">
        <v>0</v>
      </c>
      <c r="AJ37" s="49">
        <v>0</v>
      </c>
      <c r="AK37" s="280">
        <v>0</v>
      </c>
      <c r="AL37" s="49">
        <v>0</v>
      </c>
      <c r="AM37" s="49">
        <v>0</v>
      </c>
      <c r="AN37" s="49">
        <v>0</v>
      </c>
      <c r="AO37" s="280">
        <v>0</v>
      </c>
      <c r="AP37" s="49">
        <v>0</v>
      </c>
      <c r="AQ37" s="49">
        <v>0</v>
      </c>
      <c r="AR37" s="49">
        <v>0</v>
      </c>
      <c r="AS37" s="280">
        <v>0</v>
      </c>
      <c r="AT37" s="49">
        <v>0</v>
      </c>
      <c r="AU37" s="49">
        <v>0</v>
      </c>
      <c r="AV37" s="49">
        <v>0</v>
      </c>
      <c r="AW37" s="280">
        <v>0</v>
      </c>
      <c r="AX37" s="49">
        <f t="shared" si="2"/>
        <v>0</v>
      </c>
      <c r="AY37" s="49">
        <f t="shared" si="2"/>
        <v>0</v>
      </c>
      <c r="AZ37" s="49">
        <f t="shared" si="2"/>
        <v>0</v>
      </c>
      <c r="BA37" s="279">
        <f t="shared" si="2"/>
        <v>0</v>
      </c>
    </row>
    <row r="38" spans="1:53" x14ac:dyDescent="0.2">
      <c r="A38" s="112" t="s">
        <v>27</v>
      </c>
      <c r="B38" s="49">
        <v>0</v>
      </c>
      <c r="C38" s="49">
        <v>0</v>
      </c>
      <c r="D38" s="49">
        <v>0</v>
      </c>
      <c r="E38" s="280">
        <v>0</v>
      </c>
      <c r="F38" s="49">
        <v>0</v>
      </c>
      <c r="G38" s="49">
        <v>0</v>
      </c>
      <c r="H38" s="49">
        <v>0</v>
      </c>
      <c r="I38" s="280">
        <v>0</v>
      </c>
      <c r="J38" s="49">
        <v>0</v>
      </c>
      <c r="K38" s="49">
        <v>0</v>
      </c>
      <c r="L38" s="49">
        <v>0</v>
      </c>
      <c r="M38" s="280">
        <v>0</v>
      </c>
      <c r="N38" s="49">
        <v>0</v>
      </c>
      <c r="O38" s="49">
        <v>0</v>
      </c>
      <c r="P38" s="49">
        <v>0</v>
      </c>
      <c r="Q38" s="280">
        <v>0</v>
      </c>
      <c r="R38" s="49">
        <v>0</v>
      </c>
      <c r="S38" s="49">
        <v>0</v>
      </c>
      <c r="T38" s="49">
        <v>0</v>
      </c>
      <c r="U38" s="280">
        <v>0</v>
      </c>
      <c r="V38" s="49">
        <v>0</v>
      </c>
      <c r="W38" s="49">
        <v>0</v>
      </c>
      <c r="X38" s="49">
        <v>0</v>
      </c>
      <c r="Y38" s="280">
        <v>0</v>
      </c>
      <c r="Z38" s="49">
        <v>0</v>
      </c>
      <c r="AA38" s="49">
        <v>0</v>
      </c>
      <c r="AB38" s="49">
        <v>0</v>
      </c>
      <c r="AC38" s="280">
        <v>0</v>
      </c>
      <c r="AD38" s="49">
        <v>0</v>
      </c>
      <c r="AE38" s="49">
        <v>0</v>
      </c>
      <c r="AF38" s="49">
        <v>0</v>
      </c>
      <c r="AG38" s="280">
        <v>0</v>
      </c>
      <c r="AH38" s="49">
        <v>0</v>
      </c>
      <c r="AI38" s="49">
        <v>0</v>
      </c>
      <c r="AJ38" s="49">
        <v>0</v>
      </c>
      <c r="AK38" s="280">
        <v>0</v>
      </c>
      <c r="AL38" s="49">
        <v>0</v>
      </c>
      <c r="AM38" s="49">
        <v>0</v>
      </c>
      <c r="AN38" s="49">
        <v>0</v>
      </c>
      <c r="AO38" s="280">
        <v>0</v>
      </c>
      <c r="AP38" s="49">
        <v>0</v>
      </c>
      <c r="AQ38" s="49">
        <v>0</v>
      </c>
      <c r="AR38" s="49">
        <v>0</v>
      </c>
      <c r="AS38" s="280">
        <v>0</v>
      </c>
      <c r="AT38" s="49">
        <v>0</v>
      </c>
      <c r="AU38" s="49">
        <v>0</v>
      </c>
      <c r="AV38" s="49">
        <v>0</v>
      </c>
      <c r="AW38" s="280">
        <v>0</v>
      </c>
      <c r="AX38" s="49">
        <f t="shared" si="2"/>
        <v>0</v>
      </c>
      <c r="AY38" s="49">
        <f t="shared" si="2"/>
        <v>0</v>
      </c>
      <c r="AZ38" s="49">
        <f t="shared" si="2"/>
        <v>0</v>
      </c>
      <c r="BA38" s="279">
        <f t="shared" si="2"/>
        <v>0</v>
      </c>
    </row>
    <row r="39" spans="1:53" x14ac:dyDescent="0.2">
      <c r="A39" s="112" t="s">
        <v>151</v>
      </c>
      <c r="B39" s="49">
        <v>0</v>
      </c>
      <c r="C39" s="49">
        <v>0</v>
      </c>
      <c r="D39" s="49">
        <v>0</v>
      </c>
      <c r="E39" s="280">
        <v>0</v>
      </c>
      <c r="F39" s="49">
        <v>0</v>
      </c>
      <c r="G39" s="49">
        <v>0</v>
      </c>
      <c r="H39" s="49">
        <v>0</v>
      </c>
      <c r="I39" s="280">
        <v>0</v>
      </c>
      <c r="J39" s="49">
        <v>0</v>
      </c>
      <c r="K39" s="49">
        <v>0</v>
      </c>
      <c r="L39" s="49">
        <v>0</v>
      </c>
      <c r="M39" s="280">
        <v>0</v>
      </c>
      <c r="N39" s="49">
        <v>0</v>
      </c>
      <c r="O39" s="49">
        <v>0</v>
      </c>
      <c r="P39" s="49">
        <v>0</v>
      </c>
      <c r="Q39" s="280">
        <v>0</v>
      </c>
      <c r="R39" s="49">
        <v>0</v>
      </c>
      <c r="S39" s="49">
        <v>0</v>
      </c>
      <c r="T39" s="49">
        <v>0</v>
      </c>
      <c r="U39" s="280">
        <v>0</v>
      </c>
      <c r="V39" s="49">
        <v>0</v>
      </c>
      <c r="W39" s="49">
        <v>0</v>
      </c>
      <c r="X39" s="49">
        <v>0</v>
      </c>
      <c r="Y39" s="280">
        <v>0</v>
      </c>
      <c r="Z39" s="49">
        <v>0</v>
      </c>
      <c r="AA39" s="49">
        <v>0</v>
      </c>
      <c r="AB39" s="49">
        <v>0</v>
      </c>
      <c r="AC39" s="280">
        <v>0</v>
      </c>
      <c r="AD39" s="49">
        <v>0</v>
      </c>
      <c r="AE39" s="49">
        <v>0</v>
      </c>
      <c r="AF39" s="49">
        <v>0</v>
      </c>
      <c r="AG39" s="280">
        <v>0</v>
      </c>
      <c r="AH39" s="49">
        <v>0</v>
      </c>
      <c r="AI39" s="49">
        <v>0</v>
      </c>
      <c r="AJ39" s="49">
        <v>0</v>
      </c>
      <c r="AK39" s="280">
        <v>0</v>
      </c>
      <c r="AL39" s="49">
        <v>0</v>
      </c>
      <c r="AM39" s="49">
        <v>0</v>
      </c>
      <c r="AN39" s="49">
        <v>0</v>
      </c>
      <c r="AO39" s="280">
        <v>0</v>
      </c>
      <c r="AP39" s="49">
        <v>0</v>
      </c>
      <c r="AQ39" s="49">
        <v>0</v>
      </c>
      <c r="AR39" s="49">
        <v>0</v>
      </c>
      <c r="AS39" s="280">
        <v>0</v>
      </c>
      <c r="AT39" s="49">
        <v>0</v>
      </c>
      <c r="AU39" s="49">
        <v>0</v>
      </c>
      <c r="AV39" s="49">
        <v>0</v>
      </c>
      <c r="AW39" s="280">
        <v>0</v>
      </c>
      <c r="AX39" s="49">
        <f t="shared" si="2"/>
        <v>0</v>
      </c>
      <c r="AY39" s="49">
        <f t="shared" si="2"/>
        <v>0</v>
      </c>
      <c r="AZ39" s="49">
        <f t="shared" si="2"/>
        <v>0</v>
      </c>
      <c r="BA39" s="279">
        <f t="shared" si="2"/>
        <v>0</v>
      </c>
    </row>
    <row r="40" spans="1:53" x14ac:dyDescent="0.2">
      <c r="A40" s="112" t="s">
        <v>158</v>
      </c>
      <c r="B40" s="49">
        <v>0</v>
      </c>
      <c r="C40" s="49">
        <v>0</v>
      </c>
      <c r="D40" s="49">
        <v>0</v>
      </c>
      <c r="E40" s="280">
        <v>0</v>
      </c>
      <c r="F40" s="49">
        <v>0</v>
      </c>
      <c r="G40" s="49">
        <v>0</v>
      </c>
      <c r="H40" s="49">
        <v>0</v>
      </c>
      <c r="I40" s="280">
        <v>0</v>
      </c>
      <c r="J40" s="49">
        <v>0</v>
      </c>
      <c r="K40" s="49">
        <v>0</v>
      </c>
      <c r="L40" s="49">
        <v>0</v>
      </c>
      <c r="M40" s="280">
        <v>0</v>
      </c>
      <c r="N40" s="49">
        <v>0</v>
      </c>
      <c r="O40" s="49">
        <v>0</v>
      </c>
      <c r="P40" s="49">
        <v>0</v>
      </c>
      <c r="Q40" s="280">
        <v>0</v>
      </c>
      <c r="R40" s="49">
        <v>0</v>
      </c>
      <c r="S40" s="49">
        <v>0</v>
      </c>
      <c r="T40" s="49">
        <v>0</v>
      </c>
      <c r="U40" s="280">
        <v>0</v>
      </c>
      <c r="V40" s="49">
        <v>0</v>
      </c>
      <c r="W40" s="49">
        <v>0</v>
      </c>
      <c r="X40" s="49">
        <v>0</v>
      </c>
      <c r="Y40" s="280">
        <v>0</v>
      </c>
      <c r="Z40" s="49">
        <v>0</v>
      </c>
      <c r="AA40" s="49">
        <v>0</v>
      </c>
      <c r="AB40" s="49">
        <v>0</v>
      </c>
      <c r="AC40" s="280">
        <v>0</v>
      </c>
      <c r="AD40" s="49">
        <v>0</v>
      </c>
      <c r="AE40" s="49">
        <v>0</v>
      </c>
      <c r="AF40" s="49">
        <v>0</v>
      </c>
      <c r="AG40" s="280">
        <v>0</v>
      </c>
      <c r="AH40" s="49">
        <v>0</v>
      </c>
      <c r="AI40" s="49">
        <v>0</v>
      </c>
      <c r="AJ40" s="49">
        <v>0</v>
      </c>
      <c r="AK40" s="280">
        <v>0</v>
      </c>
      <c r="AL40" s="49">
        <v>0</v>
      </c>
      <c r="AM40" s="49">
        <v>0</v>
      </c>
      <c r="AN40" s="49">
        <v>0</v>
      </c>
      <c r="AO40" s="280">
        <v>0</v>
      </c>
      <c r="AP40" s="49">
        <v>0</v>
      </c>
      <c r="AQ40" s="49">
        <v>0</v>
      </c>
      <c r="AR40" s="49">
        <v>0</v>
      </c>
      <c r="AS40" s="280">
        <v>0</v>
      </c>
      <c r="AT40" s="49">
        <v>0</v>
      </c>
      <c r="AU40" s="49">
        <v>0</v>
      </c>
      <c r="AV40" s="49">
        <v>0</v>
      </c>
      <c r="AW40" s="280">
        <v>0</v>
      </c>
      <c r="AX40" s="49">
        <f t="shared" si="2"/>
        <v>0</v>
      </c>
      <c r="AY40" s="49">
        <f t="shared" si="2"/>
        <v>0</v>
      </c>
      <c r="AZ40" s="49">
        <f t="shared" si="2"/>
        <v>0</v>
      </c>
      <c r="BA40" s="279">
        <f t="shared" si="2"/>
        <v>0</v>
      </c>
    </row>
    <row r="41" spans="1:53" x14ac:dyDescent="0.2">
      <c r="A41" s="112" t="s">
        <v>44</v>
      </c>
      <c r="B41" s="49">
        <v>0</v>
      </c>
      <c r="C41" s="49">
        <v>0</v>
      </c>
      <c r="D41" s="49">
        <v>0</v>
      </c>
      <c r="E41" s="280">
        <v>0</v>
      </c>
      <c r="F41" s="49">
        <v>0</v>
      </c>
      <c r="G41" s="49">
        <v>0</v>
      </c>
      <c r="H41" s="49">
        <v>0</v>
      </c>
      <c r="I41" s="280">
        <v>0</v>
      </c>
      <c r="J41" s="49">
        <v>0</v>
      </c>
      <c r="K41" s="49">
        <v>0</v>
      </c>
      <c r="L41" s="49">
        <v>0</v>
      </c>
      <c r="M41" s="280">
        <v>0</v>
      </c>
      <c r="N41" s="49">
        <v>0</v>
      </c>
      <c r="O41" s="49">
        <v>0</v>
      </c>
      <c r="P41" s="49">
        <v>0</v>
      </c>
      <c r="Q41" s="280">
        <v>0</v>
      </c>
      <c r="R41" s="49">
        <v>0</v>
      </c>
      <c r="S41" s="49">
        <v>0</v>
      </c>
      <c r="T41" s="49">
        <v>0</v>
      </c>
      <c r="U41" s="280">
        <v>0</v>
      </c>
      <c r="V41" s="49">
        <v>0</v>
      </c>
      <c r="W41" s="49">
        <v>0</v>
      </c>
      <c r="X41" s="49">
        <v>0</v>
      </c>
      <c r="Y41" s="280">
        <v>0</v>
      </c>
      <c r="Z41" s="49">
        <v>0</v>
      </c>
      <c r="AA41" s="49">
        <v>0</v>
      </c>
      <c r="AB41" s="49">
        <v>0</v>
      </c>
      <c r="AC41" s="280">
        <v>0</v>
      </c>
      <c r="AD41" s="49">
        <v>0</v>
      </c>
      <c r="AE41" s="49">
        <v>0</v>
      </c>
      <c r="AF41" s="49">
        <v>0</v>
      </c>
      <c r="AG41" s="280">
        <v>0</v>
      </c>
      <c r="AH41" s="49">
        <v>0</v>
      </c>
      <c r="AI41" s="49">
        <v>0</v>
      </c>
      <c r="AJ41" s="49">
        <v>0</v>
      </c>
      <c r="AK41" s="280">
        <v>0</v>
      </c>
      <c r="AL41" s="49">
        <v>0</v>
      </c>
      <c r="AM41" s="49">
        <v>0</v>
      </c>
      <c r="AN41" s="49">
        <v>0</v>
      </c>
      <c r="AO41" s="280">
        <v>0</v>
      </c>
      <c r="AP41" s="49">
        <v>0</v>
      </c>
      <c r="AQ41" s="49">
        <v>0</v>
      </c>
      <c r="AR41" s="49">
        <v>0</v>
      </c>
      <c r="AS41" s="280">
        <v>0</v>
      </c>
      <c r="AT41" s="49">
        <v>0</v>
      </c>
      <c r="AU41" s="49">
        <v>0</v>
      </c>
      <c r="AV41" s="49">
        <v>0</v>
      </c>
      <c r="AW41" s="280">
        <v>0</v>
      </c>
      <c r="AX41" s="49">
        <f t="shared" si="2"/>
        <v>0</v>
      </c>
      <c r="AY41" s="49">
        <f t="shared" si="2"/>
        <v>0</v>
      </c>
      <c r="AZ41" s="49">
        <f t="shared" si="2"/>
        <v>0</v>
      </c>
      <c r="BA41" s="279">
        <f t="shared" si="2"/>
        <v>0</v>
      </c>
    </row>
    <row r="42" spans="1:53" x14ac:dyDescent="0.2">
      <c r="A42" s="112" t="s">
        <v>24</v>
      </c>
      <c r="B42" s="49">
        <v>0</v>
      </c>
      <c r="C42" s="49">
        <v>0</v>
      </c>
      <c r="D42" s="49">
        <v>0</v>
      </c>
      <c r="E42" s="280">
        <v>0</v>
      </c>
      <c r="F42" s="49">
        <v>0</v>
      </c>
      <c r="G42" s="49">
        <v>0</v>
      </c>
      <c r="H42" s="49">
        <v>0</v>
      </c>
      <c r="I42" s="280">
        <v>0</v>
      </c>
      <c r="J42" s="49">
        <v>0</v>
      </c>
      <c r="K42" s="49">
        <v>0</v>
      </c>
      <c r="L42" s="49">
        <v>0</v>
      </c>
      <c r="M42" s="280">
        <v>0</v>
      </c>
      <c r="N42" s="49">
        <v>0</v>
      </c>
      <c r="O42" s="49">
        <v>0</v>
      </c>
      <c r="P42" s="49">
        <v>0</v>
      </c>
      <c r="Q42" s="280">
        <v>0</v>
      </c>
      <c r="R42" s="49">
        <v>0</v>
      </c>
      <c r="S42" s="49">
        <v>0</v>
      </c>
      <c r="T42" s="49">
        <v>0</v>
      </c>
      <c r="U42" s="280">
        <v>0</v>
      </c>
      <c r="V42" s="49">
        <v>0</v>
      </c>
      <c r="W42" s="49">
        <v>0</v>
      </c>
      <c r="X42" s="49">
        <v>0</v>
      </c>
      <c r="Y42" s="280">
        <v>0</v>
      </c>
      <c r="Z42" s="49">
        <v>0</v>
      </c>
      <c r="AA42" s="49">
        <v>0</v>
      </c>
      <c r="AB42" s="49">
        <v>0</v>
      </c>
      <c r="AC42" s="280">
        <v>0</v>
      </c>
      <c r="AD42" s="49">
        <v>0</v>
      </c>
      <c r="AE42" s="49">
        <v>0</v>
      </c>
      <c r="AF42" s="49">
        <v>0</v>
      </c>
      <c r="AG42" s="280">
        <v>0</v>
      </c>
      <c r="AH42" s="49">
        <v>0</v>
      </c>
      <c r="AI42" s="49">
        <v>0</v>
      </c>
      <c r="AJ42" s="49">
        <v>0</v>
      </c>
      <c r="AK42" s="280">
        <v>0</v>
      </c>
      <c r="AL42" s="49">
        <v>0</v>
      </c>
      <c r="AM42" s="49">
        <v>0</v>
      </c>
      <c r="AN42" s="49">
        <v>0</v>
      </c>
      <c r="AO42" s="280">
        <v>0</v>
      </c>
      <c r="AP42" s="49">
        <v>0</v>
      </c>
      <c r="AQ42" s="49">
        <v>0</v>
      </c>
      <c r="AR42" s="49">
        <v>0</v>
      </c>
      <c r="AS42" s="280">
        <v>0</v>
      </c>
      <c r="AT42" s="49">
        <v>0</v>
      </c>
      <c r="AU42" s="49">
        <v>0</v>
      </c>
      <c r="AV42" s="49">
        <v>0</v>
      </c>
      <c r="AW42" s="280">
        <v>0</v>
      </c>
      <c r="AX42" s="49">
        <f t="shared" si="2"/>
        <v>0</v>
      </c>
      <c r="AY42" s="49">
        <f t="shared" si="2"/>
        <v>0</v>
      </c>
      <c r="AZ42" s="49">
        <f t="shared" si="2"/>
        <v>0</v>
      </c>
      <c r="BA42" s="279">
        <f t="shared" si="2"/>
        <v>0</v>
      </c>
    </row>
    <row r="43" spans="1:53" s="346" customFormat="1" ht="16" thickBot="1" x14ac:dyDescent="0.25">
      <c r="A43" s="365" t="s">
        <v>144</v>
      </c>
      <c r="B43" s="350">
        <v>0</v>
      </c>
      <c r="C43" s="350">
        <v>0</v>
      </c>
      <c r="D43" s="350">
        <v>0</v>
      </c>
      <c r="E43" s="366">
        <v>0</v>
      </c>
      <c r="F43" s="350">
        <v>0</v>
      </c>
      <c r="G43" s="350">
        <v>0</v>
      </c>
      <c r="H43" s="350">
        <v>0</v>
      </c>
      <c r="I43" s="366">
        <v>0</v>
      </c>
      <c r="J43" s="350">
        <v>0</v>
      </c>
      <c r="K43" s="350">
        <v>0</v>
      </c>
      <c r="L43" s="350">
        <v>0</v>
      </c>
      <c r="M43" s="366">
        <v>0</v>
      </c>
      <c r="N43" s="350">
        <v>0</v>
      </c>
      <c r="O43" s="350">
        <v>0</v>
      </c>
      <c r="P43" s="350">
        <v>0</v>
      </c>
      <c r="Q43" s="366">
        <v>0</v>
      </c>
      <c r="R43" s="350">
        <v>0</v>
      </c>
      <c r="S43" s="350">
        <v>0</v>
      </c>
      <c r="T43" s="350">
        <v>0</v>
      </c>
      <c r="U43" s="366">
        <v>0</v>
      </c>
      <c r="V43" s="350">
        <v>0</v>
      </c>
      <c r="W43" s="350">
        <v>0</v>
      </c>
      <c r="X43" s="350">
        <v>0</v>
      </c>
      <c r="Y43" s="366">
        <v>0</v>
      </c>
      <c r="Z43" s="350">
        <v>0</v>
      </c>
      <c r="AA43" s="350">
        <v>0</v>
      </c>
      <c r="AB43" s="350">
        <v>0</v>
      </c>
      <c r="AC43" s="366">
        <v>0</v>
      </c>
      <c r="AD43" s="350">
        <v>0</v>
      </c>
      <c r="AE43" s="350">
        <v>0</v>
      </c>
      <c r="AF43" s="350">
        <v>0</v>
      </c>
      <c r="AG43" s="366">
        <v>0</v>
      </c>
      <c r="AH43" s="350">
        <v>0</v>
      </c>
      <c r="AI43" s="350">
        <v>0</v>
      </c>
      <c r="AJ43" s="350">
        <v>0</v>
      </c>
      <c r="AK43" s="366">
        <v>0</v>
      </c>
      <c r="AL43" s="350">
        <v>0</v>
      </c>
      <c r="AM43" s="350">
        <v>0</v>
      </c>
      <c r="AN43" s="350">
        <v>0</v>
      </c>
      <c r="AO43" s="366">
        <v>0</v>
      </c>
      <c r="AP43" s="350">
        <v>0</v>
      </c>
      <c r="AQ43" s="350">
        <v>0</v>
      </c>
      <c r="AR43" s="350">
        <v>0</v>
      </c>
      <c r="AS43" s="366">
        <v>0</v>
      </c>
      <c r="AT43" s="350">
        <v>0</v>
      </c>
      <c r="AU43" s="350">
        <v>0</v>
      </c>
      <c r="AV43" s="350">
        <v>0</v>
      </c>
      <c r="AW43" s="366">
        <v>0</v>
      </c>
      <c r="AX43" s="350">
        <f t="shared" si="2"/>
        <v>0</v>
      </c>
      <c r="AY43" s="350">
        <f t="shared" si="2"/>
        <v>0</v>
      </c>
      <c r="AZ43" s="350">
        <f t="shared" si="2"/>
        <v>0</v>
      </c>
      <c r="BA43" s="367">
        <f t="shared" si="2"/>
        <v>0</v>
      </c>
    </row>
    <row r="44" spans="1:53" x14ac:dyDescent="0.2">
      <c r="A44" s="1" t="s">
        <v>139</v>
      </c>
      <c r="B44" s="1">
        <f t="shared" ref="B44:AW44" si="3">SUM(B29:B43)</f>
        <v>2</v>
      </c>
      <c r="C44" s="1">
        <f t="shared" si="3"/>
        <v>6</v>
      </c>
      <c r="D44" s="1">
        <f t="shared" si="3"/>
        <v>0</v>
      </c>
      <c r="E44" s="52">
        <f t="shared" si="3"/>
        <v>8</v>
      </c>
      <c r="F44" s="1">
        <f t="shared" si="3"/>
        <v>0</v>
      </c>
      <c r="G44" s="1">
        <f t="shared" si="3"/>
        <v>2</v>
      </c>
      <c r="H44" s="1">
        <f t="shared" si="3"/>
        <v>0</v>
      </c>
      <c r="I44" s="52">
        <f t="shared" si="3"/>
        <v>2</v>
      </c>
      <c r="J44" s="1">
        <f t="shared" si="3"/>
        <v>2</v>
      </c>
      <c r="K44" s="1">
        <f t="shared" si="3"/>
        <v>0</v>
      </c>
      <c r="L44" s="1">
        <f t="shared" si="3"/>
        <v>0</v>
      </c>
      <c r="M44" s="52">
        <f t="shared" si="3"/>
        <v>2</v>
      </c>
      <c r="N44" s="1">
        <f t="shared" si="3"/>
        <v>0</v>
      </c>
      <c r="O44" s="1">
        <f t="shared" si="3"/>
        <v>0</v>
      </c>
      <c r="P44" s="1">
        <f t="shared" si="3"/>
        <v>0</v>
      </c>
      <c r="Q44" s="52">
        <f t="shared" si="3"/>
        <v>0</v>
      </c>
      <c r="R44" s="1">
        <f t="shared" si="3"/>
        <v>1</v>
      </c>
      <c r="S44" s="1">
        <f t="shared" si="3"/>
        <v>7</v>
      </c>
      <c r="T44" s="1">
        <f t="shared" si="3"/>
        <v>0</v>
      </c>
      <c r="U44" s="278">
        <f t="shared" si="3"/>
        <v>8</v>
      </c>
      <c r="V44" s="1">
        <f t="shared" si="3"/>
        <v>2</v>
      </c>
      <c r="W44" s="1">
        <f t="shared" si="3"/>
        <v>1</v>
      </c>
      <c r="X44" s="1">
        <f t="shared" si="3"/>
        <v>0</v>
      </c>
      <c r="Y44" s="52">
        <f t="shared" si="3"/>
        <v>3</v>
      </c>
      <c r="Z44" s="1">
        <f t="shared" si="3"/>
        <v>1</v>
      </c>
      <c r="AA44" s="1">
        <f t="shared" si="3"/>
        <v>5</v>
      </c>
      <c r="AB44" s="1">
        <f t="shared" si="3"/>
        <v>3</v>
      </c>
      <c r="AC44" s="52">
        <f t="shared" si="3"/>
        <v>9</v>
      </c>
      <c r="AD44" s="1">
        <f t="shared" si="3"/>
        <v>2</v>
      </c>
      <c r="AE44" s="1">
        <f t="shared" si="3"/>
        <v>5</v>
      </c>
      <c r="AF44" s="1">
        <f t="shared" si="3"/>
        <v>1</v>
      </c>
      <c r="AG44" s="52">
        <f t="shared" si="3"/>
        <v>8</v>
      </c>
      <c r="AH44" s="1">
        <f t="shared" si="3"/>
        <v>0</v>
      </c>
      <c r="AI44" s="1">
        <f t="shared" si="3"/>
        <v>2</v>
      </c>
      <c r="AJ44" s="1">
        <f t="shared" si="3"/>
        <v>0</v>
      </c>
      <c r="AK44" s="281">
        <f t="shared" si="3"/>
        <v>2</v>
      </c>
      <c r="AL44" s="1">
        <f t="shared" si="3"/>
        <v>3</v>
      </c>
      <c r="AM44" s="1">
        <f t="shared" si="3"/>
        <v>1</v>
      </c>
      <c r="AN44" s="1">
        <f t="shared" si="3"/>
        <v>0</v>
      </c>
      <c r="AO44" s="52">
        <f t="shared" si="3"/>
        <v>4</v>
      </c>
      <c r="AP44" s="1">
        <f t="shared" si="3"/>
        <v>0</v>
      </c>
      <c r="AQ44" s="1">
        <f t="shared" si="3"/>
        <v>1</v>
      </c>
      <c r="AR44" s="1">
        <f t="shared" si="3"/>
        <v>0</v>
      </c>
      <c r="AS44" s="52">
        <f t="shared" si="3"/>
        <v>1</v>
      </c>
      <c r="AT44" s="1">
        <f t="shared" si="3"/>
        <v>0</v>
      </c>
      <c r="AU44" s="1">
        <f t="shared" si="3"/>
        <v>0</v>
      </c>
      <c r="AV44" s="1">
        <f t="shared" si="3"/>
        <v>0</v>
      </c>
      <c r="AW44" s="52">
        <f t="shared" si="3"/>
        <v>0</v>
      </c>
      <c r="AX44" s="1">
        <f t="shared" si="2"/>
        <v>13</v>
      </c>
      <c r="AY44" s="1">
        <f t="shared" si="2"/>
        <v>30</v>
      </c>
      <c r="AZ44" s="1">
        <f t="shared" si="2"/>
        <v>4</v>
      </c>
      <c r="BA44" s="55">
        <f t="shared" si="2"/>
        <v>47</v>
      </c>
    </row>
    <row r="49" spans="1:14" x14ac:dyDescent="0.2">
      <c r="A49" s="441" t="s">
        <v>1020</v>
      </c>
      <c r="B49" s="441"/>
      <c r="C49" s="441"/>
      <c r="D49" s="441"/>
      <c r="E49" s="441"/>
      <c r="F49" s="441"/>
      <c r="G49" s="441"/>
      <c r="H49" s="441"/>
      <c r="I49" s="441"/>
      <c r="J49" s="441"/>
      <c r="K49" s="441"/>
      <c r="L49" s="441"/>
      <c r="M49" s="441"/>
      <c r="N49" s="441"/>
    </row>
    <row r="50" spans="1:14" x14ac:dyDescent="0.2">
      <c r="A50" s="1"/>
      <c r="B50" s="1" t="s">
        <v>330</v>
      </c>
      <c r="C50" s="1" t="s">
        <v>682</v>
      </c>
      <c r="D50" s="1" t="s">
        <v>197</v>
      </c>
      <c r="E50" s="1" t="s">
        <v>688</v>
      </c>
      <c r="F50" s="1" t="s">
        <v>332</v>
      </c>
      <c r="G50" s="1" t="s">
        <v>331</v>
      </c>
      <c r="H50" s="1" t="s">
        <v>560</v>
      </c>
      <c r="I50" s="1" t="s">
        <v>684</v>
      </c>
      <c r="J50" s="1" t="s">
        <v>685</v>
      </c>
      <c r="K50" s="1" t="s">
        <v>689</v>
      </c>
      <c r="L50" s="1" t="s">
        <v>930</v>
      </c>
      <c r="M50" s="1" t="s">
        <v>470</v>
      </c>
      <c r="N50" s="329" t="s">
        <v>236</v>
      </c>
    </row>
    <row r="51" spans="1:14" x14ac:dyDescent="0.2">
      <c r="A51" s="1" t="s">
        <v>159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  <c r="K51" s="49">
        <v>0</v>
      </c>
      <c r="L51" s="49">
        <v>0</v>
      </c>
      <c r="M51" s="49">
        <v>0</v>
      </c>
      <c r="N51" s="50"/>
    </row>
    <row r="52" spans="1:14" x14ac:dyDescent="0.2">
      <c r="A52" s="1" t="s">
        <v>160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v>0</v>
      </c>
      <c r="H52" s="49">
        <v>0</v>
      </c>
      <c r="I52" s="49">
        <v>0</v>
      </c>
      <c r="J52" s="49">
        <v>0</v>
      </c>
      <c r="K52" s="49">
        <v>0</v>
      </c>
      <c r="L52" s="49">
        <v>0</v>
      </c>
      <c r="M52" s="49">
        <v>0</v>
      </c>
      <c r="N52" s="50"/>
    </row>
    <row r="53" spans="1:14" s="11" customFormat="1" x14ac:dyDescent="0.2">
      <c r="A53" s="72" t="s">
        <v>137</v>
      </c>
      <c r="B53" s="49">
        <v>0</v>
      </c>
      <c r="C53" s="49">
        <v>0</v>
      </c>
      <c r="D53" s="49">
        <v>0</v>
      </c>
      <c r="E53" s="49">
        <v>0</v>
      </c>
      <c r="F53" s="49">
        <v>0</v>
      </c>
      <c r="G53" s="49">
        <v>0</v>
      </c>
      <c r="H53" s="49">
        <v>0</v>
      </c>
      <c r="I53" s="49">
        <v>0</v>
      </c>
      <c r="J53" s="49">
        <v>0</v>
      </c>
      <c r="K53" s="49">
        <v>0</v>
      </c>
      <c r="L53" s="49">
        <v>0</v>
      </c>
      <c r="M53" s="49">
        <v>0</v>
      </c>
      <c r="N53" s="73"/>
    </row>
    <row r="54" spans="1:14" x14ac:dyDescent="0.2">
      <c r="A54" s="1" t="s">
        <v>22</v>
      </c>
      <c r="B54" s="49">
        <v>0</v>
      </c>
      <c r="C54" s="49">
        <v>0</v>
      </c>
      <c r="D54" s="49">
        <v>0</v>
      </c>
      <c r="E54" s="49">
        <v>0</v>
      </c>
      <c r="F54" s="49">
        <v>0</v>
      </c>
      <c r="G54" s="49">
        <v>0</v>
      </c>
      <c r="H54" s="49">
        <v>0</v>
      </c>
      <c r="I54" s="49">
        <v>0</v>
      </c>
      <c r="J54" s="49">
        <v>0</v>
      </c>
      <c r="K54" s="49">
        <v>0</v>
      </c>
      <c r="L54" s="49">
        <v>0</v>
      </c>
      <c r="M54" s="49">
        <v>0</v>
      </c>
      <c r="N54" s="50"/>
    </row>
    <row r="55" spans="1:14" x14ac:dyDescent="0.2">
      <c r="A55" s="1" t="s">
        <v>157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  <c r="H55" s="49">
        <v>0</v>
      </c>
      <c r="I55" s="49">
        <v>0</v>
      </c>
      <c r="J55" s="49">
        <v>0</v>
      </c>
      <c r="K55" s="49">
        <v>0</v>
      </c>
      <c r="L55" s="49">
        <v>0</v>
      </c>
      <c r="M55" s="49">
        <v>0</v>
      </c>
      <c r="N55" s="50"/>
    </row>
    <row r="56" spans="1:14" x14ac:dyDescent="0.2">
      <c r="A56" s="1" t="s">
        <v>227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v>0</v>
      </c>
      <c r="H56" s="49">
        <v>0</v>
      </c>
      <c r="I56" s="49">
        <v>0</v>
      </c>
      <c r="J56" s="49">
        <v>0</v>
      </c>
      <c r="K56" s="49">
        <v>0</v>
      </c>
      <c r="L56" s="49">
        <v>0</v>
      </c>
      <c r="M56" s="49">
        <v>0</v>
      </c>
      <c r="N56" s="50"/>
    </row>
    <row r="57" spans="1:14" x14ac:dyDescent="0.2">
      <c r="A57" s="1" t="s">
        <v>136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v>0</v>
      </c>
      <c r="H57" s="49">
        <v>0</v>
      </c>
      <c r="I57" s="49">
        <v>0</v>
      </c>
      <c r="J57" s="49">
        <v>0</v>
      </c>
      <c r="K57" s="49">
        <v>0</v>
      </c>
      <c r="L57" s="49">
        <v>0</v>
      </c>
      <c r="M57" s="49">
        <v>0</v>
      </c>
      <c r="N57" s="50"/>
    </row>
    <row r="58" spans="1:14" x14ac:dyDescent="0.2">
      <c r="A58" s="1" t="s">
        <v>135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  <c r="H58" s="49">
        <v>0</v>
      </c>
      <c r="I58" s="49">
        <v>0</v>
      </c>
      <c r="J58" s="49">
        <v>0</v>
      </c>
      <c r="K58" s="49">
        <v>0</v>
      </c>
      <c r="L58" s="49">
        <v>0</v>
      </c>
      <c r="M58" s="49">
        <v>0</v>
      </c>
      <c r="N58" s="50"/>
    </row>
    <row r="59" spans="1:14" x14ac:dyDescent="0.2">
      <c r="A59" s="1" t="s">
        <v>143</v>
      </c>
      <c r="B59" s="49">
        <v>0</v>
      </c>
      <c r="C59" s="49">
        <v>0</v>
      </c>
      <c r="D59" s="49">
        <v>0</v>
      </c>
      <c r="E59" s="49">
        <v>0</v>
      </c>
      <c r="F59" s="49">
        <v>0</v>
      </c>
      <c r="G59" s="49">
        <v>0</v>
      </c>
      <c r="H59" s="49">
        <v>0</v>
      </c>
      <c r="I59" s="49">
        <v>0</v>
      </c>
      <c r="J59" s="49">
        <v>0</v>
      </c>
      <c r="K59" s="49">
        <v>0</v>
      </c>
      <c r="L59" s="49">
        <v>0</v>
      </c>
      <c r="M59" s="49">
        <v>0</v>
      </c>
      <c r="N59" s="50"/>
    </row>
    <row r="60" spans="1:14" x14ac:dyDescent="0.2">
      <c r="A60" s="1" t="s">
        <v>27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v>0</v>
      </c>
      <c r="H60" s="49">
        <v>0</v>
      </c>
      <c r="I60" s="49">
        <v>0</v>
      </c>
      <c r="J60" s="49">
        <v>0</v>
      </c>
      <c r="K60" s="49">
        <v>0</v>
      </c>
      <c r="L60" s="49">
        <v>0</v>
      </c>
      <c r="M60" s="49">
        <v>0</v>
      </c>
      <c r="N60" s="50"/>
    </row>
    <row r="61" spans="1:14" x14ac:dyDescent="0.2">
      <c r="A61" s="1" t="s">
        <v>151</v>
      </c>
      <c r="B61" s="49">
        <v>0</v>
      </c>
      <c r="C61" s="49">
        <v>0</v>
      </c>
      <c r="D61" s="49">
        <v>0</v>
      </c>
      <c r="E61" s="49">
        <v>0</v>
      </c>
      <c r="F61" s="49">
        <v>0</v>
      </c>
      <c r="G61" s="49">
        <v>0</v>
      </c>
      <c r="H61" s="49">
        <v>0</v>
      </c>
      <c r="I61" s="49">
        <v>0</v>
      </c>
      <c r="J61" s="49">
        <v>0</v>
      </c>
      <c r="K61" s="49">
        <v>0</v>
      </c>
      <c r="L61" s="49">
        <v>0</v>
      </c>
      <c r="M61" s="49">
        <v>0</v>
      </c>
      <c r="N61" s="50"/>
    </row>
    <row r="62" spans="1:14" x14ac:dyDescent="0.2">
      <c r="A62" s="1" t="s">
        <v>158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  <c r="H62" s="49">
        <v>0</v>
      </c>
      <c r="I62" s="49">
        <v>0</v>
      </c>
      <c r="J62" s="49">
        <v>0</v>
      </c>
      <c r="K62" s="49">
        <v>0</v>
      </c>
      <c r="L62" s="49">
        <v>0</v>
      </c>
      <c r="M62" s="49">
        <v>0</v>
      </c>
      <c r="N62" s="50"/>
    </row>
    <row r="63" spans="1:14" x14ac:dyDescent="0.2">
      <c r="A63" s="1" t="s">
        <v>44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  <c r="H63" s="49">
        <v>0</v>
      </c>
      <c r="I63" s="49">
        <v>0</v>
      </c>
      <c r="J63" s="49">
        <v>0</v>
      </c>
      <c r="K63" s="49">
        <v>0</v>
      </c>
      <c r="L63" s="49">
        <v>0</v>
      </c>
      <c r="M63" s="49">
        <v>0</v>
      </c>
      <c r="N63" s="50"/>
    </row>
    <row r="64" spans="1:14" x14ac:dyDescent="0.2">
      <c r="A64" s="1" t="s">
        <v>24</v>
      </c>
      <c r="B64" s="49">
        <v>0</v>
      </c>
      <c r="C64" s="49">
        <v>0</v>
      </c>
      <c r="D64" s="49">
        <v>0</v>
      </c>
      <c r="E64" s="49">
        <v>0</v>
      </c>
      <c r="F64" s="49">
        <v>0</v>
      </c>
      <c r="G64" s="49">
        <v>0</v>
      </c>
      <c r="H64" s="49">
        <v>0</v>
      </c>
      <c r="I64" s="49">
        <v>0</v>
      </c>
      <c r="J64" s="49">
        <v>0</v>
      </c>
      <c r="K64" s="49">
        <v>0</v>
      </c>
      <c r="L64" s="49">
        <v>0</v>
      </c>
      <c r="M64" s="49">
        <v>0</v>
      </c>
      <c r="N64" s="50"/>
    </row>
    <row r="65" spans="1:49" s="11" customFormat="1" x14ac:dyDescent="0.2">
      <c r="A65" s="72" t="s">
        <v>144</v>
      </c>
      <c r="B65" s="49">
        <v>0</v>
      </c>
      <c r="C65" s="49">
        <v>0</v>
      </c>
      <c r="D65" s="49">
        <v>0</v>
      </c>
      <c r="E65" s="49">
        <v>0</v>
      </c>
      <c r="F65" s="49">
        <v>0</v>
      </c>
      <c r="G65" s="49">
        <v>0</v>
      </c>
      <c r="H65" s="49">
        <v>0</v>
      </c>
      <c r="I65" s="49">
        <v>0</v>
      </c>
      <c r="J65" s="49">
        <v>0</v>
      </c>
      <c r="K65" s="49">
        <v>0</v>
      </c>
      <c r="L65" s="49">
        <v>0</v>
      </c>
      <c r="M65" s="49">
        <v>0</v>
      </c>
      <c r="N65" s="73"/>
    </row>
    <row r="66" spans="1:49" x14ac:dyDescent="0.2">
      <c r="A66" s="112" t="s">
        <v>139</v>
      </c>
      <c r="B66" s="50">
        <f t="shared" ref="B66:M66" si="4">SUM(B51:B65)</f>
        <v>0</v>
      </c>
      <c r="C66" s="50">
        <f t="shared" si="4"/>
        <v>0</v>
      </c>
      <c r="D66" s="50">
        <f t="shared" si="4"/>
        <v>0</v>
      </c>
      <c r="E66" s="50">
        <f t="shared" si="4"/>
        <v>0</v>
      </c>
      <c r="F66" s="50">
        <f t="shared" si="4"/>
        <v>0</v>
      </c>
      <c r="G66" s="50">
        <f t="shared" si="4"/>
        <v>0</v>
      </c>
      <c r="H66" s="50">
        <f t="shared" si="4"/>
        <v>0</v>
      </c>
      <c r="I66" s="50">
        <f t="shared" si="4"/>
        <v>0</v>
      </c>
      <c r="J66" s="50">
        <f t="shared" si="4"/>
        <v>0</v>
      </c>
      <c r="K66" s="50">
        <f t="shared" si="4"/>
        <v>0</v>
      </c>
      <c r="L66" s="50">
        <f t="shared" si="4"/>
        <v>0</v>
      </c>
      <c r="M66" s="50">
        <f t="shared" si="4"/>
        <v>0</v>
      </c>
      <c r="N66" s="50"/>
    </row>
    <row r="67" spans="1:49" s="449" customFormat="1" ht="14" x14ac:dyDescent="0.15">
      <c r="A67" s="449" t="s">
        <v>730</v>
      </c>
    </row>
    <row r="71" spans="1:49" x14ac:dyDescent="0.2">
      <c r="A71" s="453" t="s">
        <v>1021</v>
      </c>
      <c r="B71" s="453"/>
      <c r="C71" s="453"/>
      <c r="D71" s="453"/>
      <c r="E71" s="453"/>
      <c r="F71" s="453"/>
      <c r="G71" s="453"/>
      <c r="H71" s="453"/>
      <c r="I71" s="453"/>
      <c r="J71" s="453"/>
      <c r="K71" s="453"/>
      <c r="L71" s="453"/>
      <c r="M71" s="453"/>
      <c r="N71" s="453"/>
      <c r="O71" s="453"/>
      <c r="P71" s="453"/>
      <c r="Q71" s="453"/>
      <c r="R71" s="453"/>
      <c r="S71" s="453"/>
      <c r="T71" s="453"/>
      <c r="U71" s="453"/>
      <c r="V71" s="453"/>
      <c r="W71" s="453"/>
      <c r="X71" s="453"/>
      <c r="Y71" s="453"/>
      <c r="Z71" s="453"/>
      <c r="AA71" s="453"/>
      <c r="AB71" s="453"/>
      <c r="AC71" s="453"/>
      <c r="AD71" s="453"/>
      <c r="AE71" s="453"/>
      <c r="AF71" s="453"/>
      <c r="AG71" s="453"/>
      <c r="AH71" s="453"/>
      <c r="AI71" s="453"/>
      <c r="AJ71" s="453"/>
      <c r="AK71" s="453"/>
      <c r="AL71" s="453"/>
      <c r="AM71" s="453"/>
      <c r="AN71" s="453"/>
      <c r="AO71" s="453"/>
      <c r="AP71" s="453"/>
      <c r="AQ71" s="453"/>
      <c r="AR71" s="453"/>
      <c r="AS71" s="453"/>
      <c r="AT71" s="453"/>
      <c r="AU71" s="453"/>
    </row>
    <row r="72" spans="1:49" s="40" customFormat="1" x14ac:dyDescent="0.2">
      <c r="A72" s="112"/>
      <c r="B72" s="441" t="s">
        <v>330</v>
      </c>
      <c r="C72" s="441"/>
      <c r="D72" s="441"/>
      <c r="E72" s="441"/>
      <c r="F72" s="441" t="s">
        <v>682</v>
      </c>
      <c r="G72" s="441"/>
      <c r="H72" s="441"/>
      <c r="I72" s="441"/>
      <c r="J72" s="441" t="s">
        <v>197</v>
      </c>
      <c r="K72" s="441"/>
      <c r="L72" s="441"/>
      <c r="M72" s="441"/>
      <c r="N72" s="441" t="s">
        <v>328</v>
      </c>
      <c r="O72" s="441"/>
      <c r="P72" s="441"/>
      <c r="Q72" s="441"/>
      <c r="R72" s="441" t="s">
        <v>683</v>
      </c>
      <c r="S72" s="441"/>
      <c r="T72" s="441"/>
      <c r="U72" s="441"/>
      <c r="V72" s="441" t="s">
        <v>331</v>
      </c>
      <c r="W72" s="441"/>
      <c r="X72" s="441"/>
      <c r="Y72" s="441"/>
      <c r="Z72" s="441" t="s">
        <v>560</v>
      </c>
      <c r="AA72" s="441"/>
      <c r="AB72" s="441"/>
      <c r="AC72" s="441"/>
      <c r="AD72" s="441" t="s">
        <v>684</v>
      </c>
      <c r="AE72" s="441"/>
      <c r="AF72" s="441"/>
      <c r="AG72" s="441"/>
      <c r="AH72" s="441" t="s">
        <v>687</v>
      </c>
      <c r="AI72" s="441"/>
      <c r="AJ72" s="441"/>
      <c r="AK72" s="441"/>
      <c r="AL72" s="441" t="s">
        <v>329</v>
      </c>
      <c r="AM72" s="441"/>
      <c r="AN72" s="441"/>
      <c r="AO72" s="441"/>
      <c r="AP72" s="441" t="s">
        <v>686</v>
      </c>
      <c r="AQ72" s="441"/>
      <c r="AR72" s="441"/>
      <c r="AS72" s="441"/>
      <c r="AT72" s="441" t="s">
        <v>236</v>
      </c>
      <c r="AU72" s="441"/>
      <c r="AV72" s="441"/>
      <c r="AW72" s="441"/>
    </row>
    <row r="73" spans="1:49" x14ac:dyDescent="0.2">
      <c r="A73" s="1"/>
      <c r="B73" s="1" t="s">
        <v>198</v>
      </c>
      <c r="C73" s="1" t="s">
        <v>554</v>
      </c>
      <c r="D73" s="1" t="s">
        <v>470</v>
      </c>
      <c r="E73" s="282" t="s">
        <v>139</v>
      </c>
      <c r="F73" s="1" t="s">
        <v>198</v>
      </c>
      <c r="G73" s="1" t="s">
        <v>554</v>
      </c>
      <c r="H73" s="1" t="s">
        <v>470</v>
      </c>
      <c r="I73" s="282" t="s">
        <v>139</v>
      </c>
      <c r="J73" s="1" t="s">
        <v>198</v>
      </c>
      <c r="K73" s="1" t="s">
        <v>554</v>
      </c>
      <c r="L73" s="1" t="s">
        <v>470</v>
      </c>
      <c r="M73" s="52" t="s">
        <v>139</v>
      </c>
      <c r="N73" s="1" t="s">
        <v>198</v>
      </c>
      <c r="O73" s="1" t="s">
        <v>554</v>
      </c>
      <c r="P73" s="1" t="s">
        <v>470</v>
      </c>
      <c r="Q73" s="52" t="s">
        <v>139</v>
      </c>
      <c r="R73" s="1" t="s">
        <v>198</v>
      </c>
      <c r="S73" s="1" t="s">
        <v>554</v>
      </c>
      <c r="T73" s="1" t="s">
        <v>470</v>
      </c>
      <c r="U73" s="52" t="s">
        <v>139</v>
      </c>
      <c r="V73" s="1" t="s">
        <v>198</v>
      </c>
      <c r="W73" s="1" t="s">
        <v>554</v>
      </c>
      <c r="X73" s="1" t="s">
        <v>470</v>
      </c>
      <c r="Y73" s="52" t="s">
        <v>139</v>
      </c>
      <c r="Z73" s="1" t="s">
        <v>198</v>
      </c>
      <c r="AA73" s="1" t="s">
        <v>554</v>
      </c>
      <c r="AB73" s="1" t="s">
        <v>470</v>
      </c>
      <c r="AC73" s="52" t="s">
        <v>139</v>
      </c>
      <c r="AD73" s="1" t="s">
        <v>198</v>
      </c>
      <c r="AE73" s="1" t="s">
        <v>554</v>
      </c>
      <c r="AF73" s="1" t="s">
        <v>470</v>
      </c>
      <c r="AG73" s="52" t="s">
        <v>139</v>
      </c>
      <c r="AH73" s="1" t="s">
        <v>198</v>
      </c>
      <c r="AI73" s="1" t="s">
        <v>554</v>
      </c>
      <c r="AJ73" s="1" t="s">
        <v>470</v>
      </c>
      <c r="AK73" s="52" t="s">
        <v>139</v>
      </c>
      <c r="AL73" s="1" t="s">
        <v>198</v>
      </c>
      <c r="AM73" s="1" t="s">
        <v>554</v>
      </c>
      <c r="AN73" s="1" t="s">
        <v>470</v>
      </c>
      <c r="AO73" s="52" t="s">
        <v>139</v>
      </c>
      <c r="AP73" s="1" t="s">
        <v>198</v>
      </c>
      <c r="AQ73" s="1" t="s">
        <v>554</v>
      </c>
      <c r="AR73" s="1" t="s">
        <v>470</v>
      </c>
      <c r="AS73" s="52" t="s">
        <v>139</v>
      </c>
      <c r="AT73" s="1" t="s">
        <v>198</v>
      </c>
      <c r="AU73" s="1" t="s">
        <v>554</v>
      </c>
      <c r="AV73" s="1" t="s">
        <v>470</v>
      </c>
      <c r="AW73" s="52" t="s">
        <v>139</v>
      </c>
    </row>
    <row r="74" spans="1:49" x14ac:dyDescent="0.2">
      <c r="A74" s="1" t="s">
        <v>159</v>
      </c>
      <c r="B74" s="49">
        <v>0</v>
      </c>
      <c r="C74" s="49">
        <v>0</v>
      </c>
      <c r="D74" s="49">
        <v>0</v>
      </c>
      <c r="E74" s="280">
        <v>0</v>
      </c>
      <c r="F74" s="49">
        <v>0</v>
      </c>
      <c r="G74" s="49">
        <v>0</v>
      </c>
      <c r="H74" s="49">
        <v>0</v>
      </c>
      <c r="I74" s="280">
        <v>0</v>
      </c>
      <c r="J74" s="49">
        <v>0</v>
      </c>
      <c r="K74" s="49">
        <v>0</v>
      </c>
      <c r="L74" s="49">
        <v>0</v>
      </c>
      <c r="M74" s="280">
        <v>0</v>
      </c>
      <c r="N74" s="49">
        <v>0</v>
      </c>
      <c r="O74" s="49">
        <v>0</v>
      </c>
      <c r="P74" s="49">
        <v>0</v>
      </c>
      <c r="Q74" s="49">
        <v>0</v>
      </c>
      <c r="R74" s="49">
        <v>0</v>
      </c>
      <c r="S74" s="49">
        <v>0</v>
      </c>
      <c r="T74" s="49">
        <v>0</v>
      </c>
      <c r="U74" s="49">
        <v>0</v>
      </c>
      <c r="V74" s="49">
        <v>0</v>
      </c>
      <c r="W74" s="49">
        <v>0</v>
      </c>
      <c r="X74" s="49">
        <v>0</v>
      </c>
      <c r="Y74" s="49">
        <v>0</v>
      </c>
      <c r="Z74" s="49">
        <v>0</v>
      </c>
      <c r="AA74" s="49">
        <v>0</v>
      </c>
      <c r="AB74" s="49">
        <v>0</v>
      </c>
      <c r="AC74" s="49">
        <v>0</v>
      </c>
      <c r="AD74" s="49">
        <v>0</v>
      </c>
      <c r="AE74" s="49">
        <v>0</v>
      </c>
      <c r="AF74" s="49">
        <v>0</v>
      </c>
      <c r="AG74" s="49">
        <v>0</v>
      </c>
      <c r="AH74" s="49">
        <v>0</v>
      </c>
      <c r="AI74" s="49">
        <v>0</v>
      </c>
      <c r="AJ74" s="49">
        <v>0</v>
      </c>
      <c r="AK74" s="49">
        <v>0</v>
      </c>
      <c r="AL74" s="49">
        <v>0</v>
      </c>
      <c r="AM74" s="49">
        <v>0</v>
      </c>
      <c r="AN74" s="49">
        <v>0</v>
      </c>
      <c r="AO74" s="49">
        <v>0</v>
      </c>
      <c r="AP74" s="49">
        <v>0</v>
      </c>
      <c r="AQ74" s="49">
        <v>0</v>
      </c>
      <c r="AR74" s="49">
        <v>0</v>
      </c>
      <c r="AS74" s="49">
        <v>0</v>
      </c>
      <c r="AT74" s="49">
        <v>0</v>
      </c>
      <c r="AU74" s="49">
        <v>0</v>
      </c>
      <c r="AV74" s="49">
        <v>0</v>
      </c>
      <c r="AW74" s="49">
        <v>0</v>
      </c>
    </row>
    <row r="75" spans="1:49" x14ac:dyDescent="0.2">
      <c r="A75" s="1" t="s">
        <v>160</v>
      </c>
      <c r="B75" s="49">
        <v>0</v>
      </c>
      <c r="C75" s="49">
        <v>0</v>
      </c>
      <c r="D75" s="49">
        <v>0</v>
      </c>
      <c r="E75" s="280">
        <v>0</v>
      </c>
      <c r="F75" s="49">
        <v>0</v>
      </c>
      <c r="G75" s="49">
        <v>0</v>
      </c>
      <c r="H75" s="49">
        <v>0</v>
      </c>
      <c r="I75" s="280">
        <v>0</v>
      </c>
      <c r="J75" s="49">
        <v>0</v>
      </c>
      <c r="K75" s="49">
        <v>0</v>
      </c>
      <c r="L75" s="49">
        <v>0</v>
      </c>
      <c r="M75" s="280">
        <v>0</v>
      </c>
      <c r="N75" s="49">
        <v>0</v>
      </c>
      <c r="O75" s="49">
        <v>0</v>
      </c>
      <c r="P75" s="49">
        <v>0</v>
      </c>
      <c r="Q75" s="49">
        <v>0</v>
      </c>
      <c r="R75" s="49">
        <v>0</v>
      </c>
      <c r="S75" s="49">
        <v>0</v>
      </c>
      <c r="T75" s="49">
        <v>0</v>
      </c>
      <c r="U75" s="49">
        <v>0</v>
      </c>
      <c r="V75" s="49">
        <v>0</v>
      </c>
      <c r="W75" s="49">
        <v>0</v>
      </c>
      <c r="X75" s="49">
        <v>0</v>
      </c>
      <c r="Y75" s="49">
        <v>0</v>
      </c>
      <c r="Z75" s="49">
        <v>0</v>
      </c>
      <c r="AA75" s="49">
        <v>0</v>
      </c>
      <c r="AB75" s="49">
        <v>0</v>
      </c>
      <c r="AC75" s="49">
        <v>0</v>
      </c>
      <c r="AD75" s="49">
        <v>0</v>
      </c>
      <c r="AE75" s="49">
        <v>0</v>
      </c>
      <c r="AF75" s="49">
        <v>0</v>
      </c>
      <c r="AG75" s="49">
        <v>0</v>
      </c>
      <c r="AH75" s="49">
        <v>0</v>
      </c>
      <c r="AI75" s="49">
        <v>0</v>
      </c>
      <c r="AJ75" s="49">
        <v>0</v>
      </c>
      <c r="AK75" s="49">
        <v>0</v>
      </c>
      <c r="AL75" s="49">
        <v>0</v>
      </c>
      <c r="AM75" s="49">
        <v>0</v>
      </c>
      <c r="AN75" s="49">
        <v>0</v>
      </c>
      <c r="AO75" s="49">
        <v>0</v>
      </c>
      <c r="AP75" s="49">
        <v>0</v>
      </c>
      <c r="AQ75" s="49">
        <v>0</v>
      </c>
      <c r="AR75" s="49">
        <v>0</v>
      </c>
      <c r="AS75" s="49">
        <v>0</v>
      </c>
      <c r="AT75" s="49">
        <v>0</v>
      </c>
      <c r="AU75" s="49">
        <v>0</v>
      </c>
      <c r="AV75" s="49">
        <v>0</v>
      </c>
      <c r="AW75" s="49">
        <v>0</v>
      </c>
    </row>
    <row r="76" spans="1:49" x14ac:dyDescent="0.2">
      <c r="A76" s="1" t="s">
        <v>137</v>
      </c>
      <c r="B76" s="49">
        <v>0</v>
      </c>
      <c r="C76" s="49">
        <v>0</v>
      </c>
      <c r="D76" s="49">
        <v>0</v>
      </c>
      <c r="E76" s="280">
        <v>0</v>
      </c>
      <c r="F76" s="49">
        <v>0</v>
      </c>
      <c r="G76" s="49">
        <v>0</v>
      </c>
      <c r="H76" s="49">
        <v>0</v>
      </c>
      <c r="I76" s="280">
        <v>0</v>
      </c>
      <c r="J76" s="49">
        <v>0</v>
      </c>
      <c r="K76" s="49">
        <v>0</v>
      </c>
      <c r="L76" s="49">
        <v>0</v>
      </c>
      <c r="M76" s="280">
        <v>0</v>
      </c>
      <c r="N76" s="49">
        <v>0</v>
      </c>
      <c r="O76" s="49">
        <v>0</v>
      </c>
      <c r="P76" s="49">
        <v>0</v>
      </c>
      <c r="Q76" s="49">
        <v>0</v>
      </c>
      <c r="R76" s="49">
        <v>0</v>
      </c>
      <c r="S76" s="49">
        <v>0</v>
      </c>
      <c r="T76" s="49">
        <v>0</v>
      </c>
      <c r="U76" s="49">
        <v>0</v>
      </c>
      <c r="V76" s="49">
        <v>0</v>
      </c>
      <c r="W76" s="49">
        <v>0</v>
      </c>
      <c r="X76" s="49">
        <v>0</v>
      </c>
      <c r="Y76" s="49">
        <v>0</v>
      </c>
      <c r="Z76" s="49">
        <v>0</v>
      </c>
      <c r="AA76" s="49">
        <v>0</v>
      </c>
      <c r="AB76" s="49">
        <v>0</v>
      </c>
      <c r="AC76" s="49">
        <v>0</v>
      </c>
      <c r="AD76" s="49">
        <v>0</v>
      </c>
      <c r="AE76" s="49">
        <v>0</v>
      </c>
      <c r="AF76" s="49">
        <v>0</v>
      </c>
      <c r="AG76" s="49">
        <v>0</v>
      </c>
      <c r="AH76" s="49">
        <v>0</v>
      </c>
      <c r="AI76" s="49">
        <v>0</v>
      </c>
      <c r="AJ76" s="49">
        <v>0</v>
      </c>
      <c r="AK76" s="49">
        <v>0</v>
      </c>
      <c r="AL76" s="49">
        <v>0</v>
      </c>
      <c r="AM76" s="49">
        <v>0</v>
      </c>
      <c r="AN76" s="49">
        <v>0</v>
      </c>
      <c r="AO76" s="49">
        <v>0</v>
      </c>
      <c r="AP76" s="49">
        <v>0</v>
      </c>
      <c r="AQ76" s="49">
        <v>0</v>
      </c>
      <c r="AR76" s="49">
        <v>0</v>
      </c>
      <c r="AS76" s="49">
        <v>0</v>
      </c>
      <c r="AT76" s="49">
        <v>0</v>
      </c>
      <c r="AU76" s="49">
        <v>0</v>
      </c>
      <c r="AV76" s="49">
        <v>0</v>
      </c>
      <c r="AW76" s="49">
        <v>0</v>
      </c>
    </row>
    <row r="77" spans="1:49" x14ac:dyDescent="0.2">
      <c r="A77" s="1" t="s">
        <v>22</v>
      </c>
      <c r="B77" s="49">
        <v>0</v>
      </c>
      <c r="C77" s="49">
        <v>0</v>
      </c>
      <c r="D77" s="49">
        <v>0</v>
      </c>
      <c r="E77" s="280">
        <v>0</v>
      </c>
      <c r="F77" s="49">
        <v>0</v>
      </c>
      <c r="G77" s="49">
        <v>0</v>
      </c>
      <c r="H77" s="49">
        <v>0</v>
      </c>
      <c r="I77" s="280">
        <v>0</v>
      </c>
      <c r="J77" s="49">
        <v>0</v>
      </c>
      <c r="K77" s="49">
        <v>0</v>
      </c>
      <c r="L77" s="49">
        <v>0</v>
      </c>
      <c r="M77" s="280">
        <v>0</v>
      </c>
      <c r="N77" s="49">
        <v>0</v>
      </c>
      <c r="O77" s="49">
        <v>0</v>
      </c>
      <c r="P77" s="49">
        <v>0</v>
      </c>
      <c r="Q77" s="49">
        <v>0</v>
      </c>
      <c r="R77" s="49">
        <v>0</v>
      </c>
      <c r="S77" s="49">
        <v>0</v>
      </c>
      <c r="T77" s="49">
        <v>0</v>
      </c>
      <c r="U77" s="49">
        <v>0</v>
      </c>
      <c r="V77" s="49">
        <v>0</v>
      </c>
      <c r="W77" s="49">
        <v>0</v>
      </c>
      <c r="X77" s="49">
        <v>0</v>
      </c>
      <c r="Y77" s="49">
        <v>0</v>
      </c>
      <c r="Z77" s="49">
        <v>0</v>
      </c>
      <c r="AA77" s="49">
        <v>0</v>
      </c>
      <c r="AB77" s="49">
        <v>0</v>
      </c>
      <c r="AC77" s="49">
        <v>0</v>
      </c>
      <c r="AD77" s="49">
        <v>0</v>
      </c>
      <c r="AE77" s="49">
        <v>0</v>
      </c>
      <c r="AF77" s="49">
        <v>0</v>
      </c>
      <c r="AG77" s="49">
        <v>0</v>
      </c>
      <c r="AH77" s="49">
        <v>0</v>
      </c>
      <c r="AI77" s="49">
        <v>0</v>
      </c>
      <c r="AJ77" s="49">
        <v>0</v>
      </c>
      <c r="AK77" s="49">
        <v>0</v>
      </c>
      <c r="AL77" s="49">
        <v>0</v>
      </c>
      <c r="AM77" s="49">
        <v>0</v>
      </c>
      <c r="AN77" s="49">
        <v>0</v>
      </c>
      <c r="AO77" s="49">
        <v>0</v>
      </c>
      <c r="AP77" s="49">
        <v>0</v>
      </c>
      <c r="AQ77" s="49">
        <v>0</v>
      </c>
      <c r="AR77" s="49">
        <v>0</v>
      </c>
      <c r="AS77" s="49">
        <v>0</v>
      </c>
      <c r="AT77" s="49">
        <v>0</v>
      </c>
      <c r="AU77" s="49">
        <v>0</v>
      </c>
      <c r="AV77" s="49">
        <v>0</v>
      </c>
      <c r="AW77" s="49">
        <v>0</v>
      </c>
    </row>
    <row r="78" spans="1:49" s="11" customFormat="1" x14ac:dyDescent="0.2">
      <c r="A78" s="72" t="s">
        <v>157</v>
      </c>
      <c r="B78" s="49">
        <v>0</v>
      </c>
      <c r="C78" s="49">
        <v>0</v>
      </c>
      <c r="D78" s="49">
        <v>0</v>
      </c>
      <c r="E78" s="280">
        <v>0</v>
      </c>
      <c r="F78" s="49">
        <v>0</v>
      </c>
      <c r="G78" s="49">
        <v>0</v>
      </c>
      <c r="H78" s="49">
        <v>0</v>
      </c>
      <c r="I78" s="280">
        <v>0</v>
      </c>
      <c r="J78" s="49">
        <v>0</v>
      </c>
      <c r="K78" s="49">
        <v>0</v>
      </c>
      <c r="L78" s="49">
        <v>0</v>
      </c>
      <c r="M78" s="280">
        <v>0</v>
      </c>
      <c r="N78" s="49">
        <v>0</v>
      </c>
      <c r="O78" s="49">
        <v>0</v>
      </c>
      <c r="P78" s="49">
        <v>0</v>
      </c>
      <c r="Q78" s="49">
        <v>0</v>
      </c>
      <c r="R78" s="49">
        <v>0</v>
      </c>
      <c r="S78" s="49">
        <v>0</v>
      </c>
      <c r="T78" s="49">
        <v>0</v>
      </c>
      <c r="U78" s="49">
        <v>0</v>
      </c>
      <c r="V78" s="49">
        <v>0</v>
      </c>
      <c r="W78" s="49">
        <v>0</v>
      </c>
      <c r="X78" s="49">
        <v>0</v>
      </c>
      <c r="Y78" s="49">
        <v>0</v>
      </c>
      <c r="Z78" s="49">
        <v>0</v>
      </c>
      <c r="AA78" s="49">
        <v>0</v>
      </c>
      <c r="AB78" s="49">
        <v>0</v>
      </c>
      <c r="AC78" s="49">
        <v>0</v>
      </c>
      <c r="AD78" s="49">
        <v>0</v>
      </c>
      <c r="AE78" s="49">
        <v>0</v>
      </c>
      <c r="AF78" s="49">
        <v>0</v>
      </c>
      <c r="AG78" s="49">
        <v>0</v>
      </c>
      <c r="AH78" s="49">
        <v>0</v>
      </c>
      <c r="AI78" s="49">
        <v>0</v>
      </c>
      <c r="AJ78" s="49">
        <v>0</v>
      </c>
      <c r="AK78" s="49">
        <v>0</v>
      </c>
      <c r="AL78" s="49">
        <v>0</v>
      </c>
      <c r="AM78" s="49">
        <v>0</v>
      </c>
      <c r="AN78" s="49">
        <v>0</v>
      </c>
      <c r="AO78" s="49">
        <v>0</v>
      </c>
      <c r="AP78" s="49">
        <v>0</v>
      </c>
      <c r="AQ78" s="49">
        <v>0</v>
      </c>
      <c r="AR78" s="49">
        <v>0</v>
      </c>
      <c r="AS78" s="49">
        <v>0</v>
      </c>
      <c r="AT78" s="49">
        <v>0</v>
      </c>
      <c r="AU78" s="49">
        <v>0</v>
      </c>
      <c r="AV78" s="49">
        <v>0</v>
      </c>
      <c r="AW78" s="49">
        <v>0</v>
      </c>
    </row>
    <row r="79" spans="1:49" s="49" customFormat="1" ht="14" x14ac:dyDescent="0.2">
      <c r="A79" s="1" t="s">
        <v>227</v>
      </c>
      <c r="B79" s="49">
        <v>0</v>
      </c>
      <c r="C79" s="49">
        <v>0</v>
      </c>
      <c r="D79" s="49">
        <v>0</v>
      </c>
      <c r="E79" s="280">
        <v>0</v>
      </c>
      <c r="F79" s="49">
        <v>0</v>
      </c>
      <c r="G79" s="49">
        <v>0</v>
      </c>
      <c r="H79" s="49">
        <v>0</v>
      </c>
      <c r="I79" s="280">
        <v>0</v>
      </c>
      <c r="J79" s="49">
        <v>0</v>
      </c>
      <c r="K79" s="49">
        <v>0</v>
      </c>
      <c r="L79" s="49">
        <v>0</v>
      </c>
      <c r="M79" s="280">
        <v>0</v>
      </c>
      <c r="N79" s="49">
        <v>0</v>
      </c>
      <c r="O79" s="49">
        <v>0</v>
      </c>
      <c r="P79" s="49">
        <v>0</v>
      </c>
      <c r="Q79" s="49">
        <v>0</v>
      </c>
      <c r="R79" s="49">
        <v>0</v>
      </c>
      <c r="S79" s="49">
        <v>0</v>
      </c>
      <c r="T79" s="49">
        <v>0</v>
      </c>
      <c r="U79" s="49">
        <v>0</v>
      </c>
      <c r="V79" s="49">
        <v>0</v>
      </c>
      <c r="W79" s="49">
        <v>0</v>
      </c>
      <c r="X79" s="49">
        <v>0</v>
      </c>
      <c r="Y79" s="49">
        <v>0</v>
      </c>
      <c r="Z79" s="49">
        <v>0</v>
      </c>
      <c r="AA79" s="49">
        <v>0</v>
      </c>
      <c r="AB79" s="49">
        <v>0</v>
      </c>
      <c r="AC79" s="49">
        <v>0</v>
      </c>
      <c r="AD79" s="49">
        <v>0</v>
      </c>
      <c r="AE79" s="49">
        <v>0</v>
      </c>
      <c r="AF79" s="49">
        <v>0</v>
      </c>
      <c r="AG79" s="49">
        <v>0</v>
      </c>
      <c r="AH79" s="49">
        <v>0</v>
      </c>
      <c r="AI79" s="49">
        <v>0</v>
      </c>
      <c r="AJ79" s="49">
        <v>0</v>
      </c>
      <c r="AK79" s="49">
        <v>0</v>
      </c>
      <c r="AL79" s="49">
        <v>0</v>
      </c>
      <c r="AM79" s="49">
        <v>0</v>
      </c>
      <c r="AN79" s="49">
        <v>0</v>
      </c>
      <c r="AO79" s="49">
        <v>0</v>
      </c>
      <c r="AP79" s="49">
        <v>0</v>
      </c>
      <c r="AQ79" s="49">
        <v>0</v>
      </c>
      <c r="AR79" s="49">
        <v>0</v>
      </c>
      <c r="AS79" s="49">
        <v>0</v>
      </c>
      <c r="AT79" s="49">
        <v>0</v>
      </c>
      <c r="AU79" s="49">
        <v>0</v>
      </c>
      <c r="AV79" s="49">
        <v>0</v>
      </c>
      <c r="AW79" s="49">
        <v>0</v>
      </c>
    </row>
    <row r="80" spans="1:49" x14ac:dyDescent="0.2">
      <c r="A80" s="1" t="s">
        <v>136</v>
      </c>
      <c r="B80" s="49">
        <v>0</v>
      </c>
      <c r="C80" s="49">
        <v>0</v>
      </c>
      <c r="D80" s="49">
        <v>0</v>
      </c>
      <c r="E80" s="280">
        <v>0</v>
      </c>
      <c r="F80" s="49">
        <v>0</v>
      </c>
      <c r="G80" s="49">
        <v>0</v>
      </c>
      <c r="H80" s="49">
        <v>0</v>
      </c>
      <c r="I80" s="280">
        <v>0</v>
      </c>
      <c r="J80" s="49">
        <v>0</v>
      </c>
      <c r="K80" s="49">
        <v>0</v>
      </c>
      <c r="L80" s="49">
        <v>0</v>
      </c>
      <c r="M80" s="280">
        <v>0</v>
      </c>
      <c r="N80" s="49">
        <v>0</v>
      </c>
      <c r="O80" s="49">
        <v>0</v>
      </c>
      <c r="P80" s="49">
        <v>0</v>
      </c>
      <c r="Q80" s="49">
        <v>0</v>
      </c>
      <c r="R80" s="49">
        <v>0</v>
      </c>
      <c r="S80" s="49">
        <v>0</v>
      </c>
      <c r="T80" s="49">
        <v>0</v>
      </c>
      <c r="U80" s="49">
        <v>0</v>
      </c>
      <c r="V80" s="49">
        <v>0</v>
      </c>
      <c r="W80" s="49">
        <v>0</v>
      </c>
      <c r="X80" s="49">
        <v>0</v>
      </c>
      <c r="Y80" s="49">
        <v>0</v>
      </c>
      <c r="Z80" s="49">
        <v>0</v>
      </c>
      <c r="AA80" s="49">
        <v>0</v>
      </c>
      <c r="AB80" s="49">
        <v>0</v>
      </c>
      <c r="AC80" s="49">
        <v>0</v>
      </c>
      <c r="AD80" s="49">
        <v>0</v>
      </c>
      <c r="AE80" s="49">
        <v>0</v>
      </c>
      <c r="AF80" s="49">
        <v>0</v>
      </c>
      <c r="AG80" s="49">
        <v>0</v>
      </c>
      <c r="AH80" s="49">
        <v>0</v>
      </c>
      <c r="AI80" s="49">
        <v>0</v>
      </c>
      <c r="AJ80" s="49">
        <v>0</v>
      </c>
      <c r="AK80" s="49">
        <v>0</v>
      </c>
      <c r="AL80" s="49">
        <v>0</v>
      </c>
      <c r="AM80" s="49">
        <v>0</v>
      </c>
      <c r="AN80" s="49">
        <v>0</v>
      </c>
      <c r="AO80" s="49">
        <v>0</v>
      </c>
      <c r="AP80" s="49">
        <v>0</v>
      </c>
      <c r="AQ80" s="49">
        <v>0</v>
      </c>
      <c r="AR80" s="49">
        <v>0</v>
      </c>
      <c r="AS80" s="49">
        <v>0</v>
      </c>
      <c r="AT80" s="49">
        <v>0</v>
      </c>
      <c r="AU80" s="49">
        <v>0</v>
      </c>
      <c r="AV80" s="49">
        <v>0</v>
      </c>
      <c r="AW80" s="49">
        <v>0</v>
      </c>
    </row>
    <row r="81" spans="1:49" x14ac:dyDescent="0.2">
      <c r="A81" s="1" t="s">
        <v>135</v>
      </c>
      <c r="B81" s="49">
        <v>0</v>
      </c>
      <c r="C81" s="49">
        <v>0</v>
      </c>
      <c r="D81" s="49">
        <v>0</v>
      </c>
      <c r="E81" s="280">
        <v>0</v>
      </c>
      <c r="F81" s="49">
        <v>0</v>
      </c>
      <c r="G81" s="49">
        <v>0</v>
      </c>
      <c r="H81" s="49">
        <v>0</v>
      </c>
      <c r="I81" s="280">
        <v>0</v>
      </c>
      <c r="J81" s="49">
        <v>0</v>
      </c>
      <c r="K81" s="49">
        <v>0</v>
      </c>
      <c r="L81" s="49">
        <v>0</v>
      </c>
      <c r="M81" s="280">
        <v>0</v>
      </c>
      <c r="N81" s="49">
        <v>0</v>
      </c>
      <c r="O81" s="49">
        <v>0</v>
      </c>
      <c r="P81" s="49">
        <v>0</v>
      </c>
      <c r="Q81" s="49">
        <v>0</v>
      </c>
      <c r="R81" s="49">
        <v>0</v>
      </c>
      <c r="S81" s="49">
        <v>0</v>
      </c>
      <c r="T81" s="49">
        <v>0</v>
      </c>
      <c r="U81" s="49">
        <v>0</v>
      </c>
      <c r="V81" s="49">
        <v>0</v>
      </c>
      <c r="W81" s="49">
        <v>0</v>
      </c>
      <c r="X81" s="49">
        <v>0</v>
      </c>
      <c r="Y81" s="49">
        <v>0</v>
      </c>
      <c r="Z81" s="49">
        <v>0</v>
      </c>
      <c r="AA81" s="49">
        <v>0</v>
      </c>
      <c r="AB81" s="49">
        <v>0</v>
      </c>
      <c r="AC81" s="49">
        <v>0</v>
      </c>
      <c r="AD81" s="49">
        <v>0</v>
      </c>
      <c r="AE81" s="49">
        <v>0</v>
      </c>
      <c r="AF81" s="49">
        <v>0</v>
      </c>
      <c r="AG81" s="49">
        <v>0</v>
      </c>
      <c r="AH81" s="49">
        <v>0</v>
      </c>
      <c r="AI81" s="49">
        <v>0</v>
      </c>
      <c r="AJ81" s="49">
        <v>0</v>
      </c>
      <c r="AK81" s="49">
        <v>0</v>
      </c>
      <c r="AL81" s="49">
        <v>0</v>
      </c>
      <c r="AM81" s="49">
        <v>0</v>
      </c>
      <c r="AN81" s="49">
        <v>0</v>
      </c>
      <c r="AO81" s="49">
        <v>0</v>
      </c>
      <c r="AP81" s="49">
        <v>0</v>
      </c>
      <c r="AQ81" s="49">
        <v>0</v>
      </c>
      <c r="AR81" s="49">
        <v>0</v>
      </c>
      <c r="AS81" s="49">
        <v>0</v>
      </c>
      <c r="AT81" s="49">
        <v>0</v>
      </c>
      <c r="AU81" s="49">
        <v>0</v>
      </c>
      <c r="AV81" s="49">
        <v>0</v>
      </c>
      <c r="AW81" s="49">
        <v>0</v>
      </c>
    </row>
    <row r="82" spans="1:49" x14ac:dyDescent="0.2">
      <c r="A82" s="1" t="s">
        <v>143</v>
      </c>
      <c r="B82" s="49">
        <v>0</v>
      </c>
      <c r="C82" s="49">
        <v>0</v>
      </c>
      <c r="D82" s="49">
        <v>0</v>
      </c>
      <c r="E82" s="280">
        <v>0</v>
      </c>
      <c r="F82" s="49">
        <v>0</v>
      </c>
      <c r="G82" s="49">
        <v>0</v>
      </c>
      <c r="H82" s="49">
        <v>0</v>
      </c>
      <c r="I82" s="280">
        <v>0</v>
      </c>
      <c r="J82" s="49">
        <v>0</v>
      </c>
      <c r="K82" s="49">
        <v>0</v>
      </c>
      <c r="L82" s="49">
        <v>0</v>
      </c>
      <c r="M82" s="280">
        <v>0</v>
      </c>
      <c r="N82" s="49">
        <v>0</v>
      </c>
      <c r="O82" s="49">
        <v>0</v>
      </c>
      <c r="P82" s="49">
        <v>0</v>
      </c>
      <c r="Q82" s="49">
        <v>0</v>
      </c>
      <c r="R82" s="49">
        <v>0</v>
      </c>
      <c r="S82" s="49">
        <v>0</v>
      </c>
      <c r="T82" s="49">
        <v>0</v>
      </c>
      <c r="U82" s="49">
        <v>0</v>
      </c>
      <c r="V82" s="49">
        <v>0</v>
      </c>
      <c r="W82" s="49">
        <v>0</v>
      </c>
      <c r="X82" s="49">
        <v>0</v>
      </c>
      <c r="Y82" s="49">
        <v>0</v>
      </c>
      <c r="Z82" s="49">
        <v>0</v>
      </c>
      <c r="AA82" s="49">
        <v>0</v>
      </c>
      <c r="AB82" s="49">
        <v>0</v>
      </c>
      <c r="AC82" s="49">
        <v>0</v>
      </c>
      <c r="AD82" s="49">
        <v>0</v>
      </c>
      <c r="AE82" s="49">
        <v>0</v>
      </c>
      <c r="AF82" s="49">
        <v>0</v>
      </c>
      <c r="AG82" s="49">
        <v>0</v>
      </c>
      <c r="AH82" s="49">
        <v>0</v>
      </c>
      <c r="AI82" s="49">
        <v>0</v>
      </c>
      <c r="AJ82" s="49">
        <v>0</v>
      </c>
      <c r="AK82" s="49">
        <v>0</v>
      </c>
      <c r="AL82" s="49">
        <v>0</v>
      </c>
      <c r="AM82" s="49">
        <v>0</v>
      </c>
      <c r="AN82" s="49">
        <v>0</v>
      </c>
      <c r="AO82" s="49">
        <v>0</v>
      </c>
      <c r="AP82" s="49">
        <v>0</v>
      </c>
      <c r="AQ82" s="49">
        <v>0</v>
      </c>
      <c r="AR82" s="49">
        <v>0</v>
      </c>
      <c r="AS82" s="49">
        <v>0</v>
      </c>
      <c r="AT82" s="49">
        <v>0</v>
      </c>
      <c r="AU82" s="49">
        <v>0</v>
      </c>
      <c r="AV82" s="49">
        <v>0</v>
      </c>
      <c r="AW82" s="49">
        <v>0</v>
      </c>
    </row>
    <row r="83" spans="1:49" x14ac:dyDescent="0.2">
      <c r="A83" s="1" t="s">
        <v>27</v>
      </c>
      <c r="B83" s="49">
        <v>0</v>
      </c>
      <c r="C83" s="49">
        <v>0</v>
      </c>
      <c r="D83" s="49">
        <v>0</v>
      </c>
      <c r="E83" s="280">
        <v>0</v>
      </c>
      <c r="F83" s="49">
        <v>0</v>
      </c>
      <c r="G83" s="49">
        <v>0</v>
      </c>
      <c r="H83" s="49">
        <v>0</v>
      </c>
      <c r="I83" s="280">
        <v>0</v>
      </c>
      <c r="J83" s="49">
        <v>0</v>
      </c>
      <c r="K83" s="49">
        <v>0</v>
      </c>
      <c r="L83" s="49">
        <v>0</v>
      </c>
      <c r="M83" s="280">
        <v>0</v>
      </c>
      <c r="N83" s="49">
        <v>0</v>
      </c>
      <c r="O83" s="49">
        <v>0</v>
      </c>
      <c r="P83" s="49">
        <v>0</v>
      </c>
      <c r="Q83" s="49">
        <v>0</v>
      </c>
      <c r="R83" s="49">
        <v>0</v>
      </c>
      <c r="S83" s="49">
        <v>0</v>
      </c>
      <c r="T83" s="49">
        <v>0</v>
      </c>
      <c r="U83" s="49">
        <v>0</v>
      </c>
      <c r="V83" s="49">
        <v>0</v>
      </c>
      <c r="W83" s="49">
        <v>0</v>
      </c>
      <c r="X83" s="49">
        <v>0</v>
      </c>
      <c r="Y83" s="49">
        <v>0</v>
      </c>
      <c r="Z83" s="49">
        <v>0</v>
      </c>
      <c r="AA83" s="49">
        <v>0</v>
      </c>
      <c r="AB83" s="49">
        <v>0</v>
      </c>
      <c r="AC83" s="49">
        <v>0</v>
      </c>
      <c r="AD83" s="49">
        <v>0</v>
      </c>
      <c r="AE83" s="49">
        <v>0</v>
      </c>
      <c r="AF83" s="49">
        <v>0</v>
      </c>
      <c r="AG83" s="49">
        <v>0</v>
      </c>
      <c r="AH83" s="49">
        <v>0</v>
      </c>
      <c r="AI83" s="49">
        <v>0</v>
      </c>
      <c r="AJ83" s="49">
        <v>0</v>
      </c>
      <c r="AK83" s="49">
        <v>0</v>
      </c>
      <c r="AL83" s="49">
        <v>0</v>
      </c>
      <c r="AM83" s="49">
        <v>0</v>
      </c>
      <c r="AN83" s="49">
        <v>0</v>
      </c>
      <c r="AO83" s="49">
        <v>0</v>
      </c>
      <c r="AP83" s="49">
        <v>0</v>
      </c>
      <c r="AQ83" s="49">
        <v>0</v>
      </c>
      <c r="AR83" s="49">
        <v>0</v>
      </c>
      <c r="AS83" s="49">
        <v>0</v>
      </c>
      <c r="AT83" s="49">
        <v>0</v>
      </c>
      <c r="AU83" s="49">
        <v>0</v>
      </c>
      <c r="AV83" s="49">
        <v>0</v>
      </c>
      <c r="AW83" s="49">
        <v>0</v>
      </c>
    </row>
    <row r="84" spans="1:49" x14ac:dyDescent="0.2">
      <c r="A84" s="1" t="s">
        <v>151</v>
      </c>
      <c r="B84" s="49">
        <v>0</v>
      </c>
      <c r="C84" s="49">
        <v>0</v>
      </c>
      <c r="D84" s="49">
        <v>0</v>
      </c>
      <c r="E84" s="280">
        <v>0</v>
      </c>
      <c r="F84" s="49">
        <v>0</v>
      </c>
      <c r="G84" s="49">
        <v>0</v>
      </c>
      <c r="H84" s="49">
        <v>0</v>
      </c>
      <c r="I84" s="280">
        <v>0</v>
      </c>
      <c r="J84" s="49">
        <v>0</v>
      </c>
      <c r="K84" s="49">
        <v>0</v>
      </c>
      <c r="L84" s="49">
        <v>0</v>
      </c>
      <c r="M84" s="280">
        <v>0</v>
      </c>
      <c r="N84" s="49">
        <v>0</v>
      </c>
      <c r="O84" s="49">
        <v>0</v>
      </c>
      <c r="P84" s="49">
        <v>0</v>
      </c>
      <c r="Q84" s="49">
        <v>0</v>
      </c>
      <c r="R84" s="49">
        <v>0</v>
      </c>
      <c r="S84" s="49">
        <v>0</v>
      </c>
      <c r="T84" s="49">
        <v>0</v>
      </c>
      <c r="U84" s="49">
        <v>0</v>
      </c>
      <c r="V84" s="49">
        <v>0</v>
      </c>
      <c r="W84" s="49">
        <v>0</v>
      </c>
      <c r="X84" s="49">
        <v>0</v>
      </c>
      <c r="Y84" s="49">
        <v>0</v>
      </c>
      <c r="Z84" s="49">
        <v>0</v>
      </c>
      <c r="AA84" s="49">
        <v>0</v>
      </c>
      <c r="AB84" s="49">
        <v>0</v>
      </c>
      <c r="AC84" s="49">
        <v>0</v>
      </c>
      <c r="AD84" s="49">
        <v>0</v>
      </c>
      <c r="AE84" s="49">
        <v>0</v>
      </c>
      <c r="AF84" s="49">
        <v>0</v>
      </c>
      <c r="AG84" s="49">
        <v>0</v>
      </c>
      <c r="AH84" s="49">
        <v>0</v>
      </c>
      <c r="AI84" s="49">
        <v>0</v>
      </c>
      <c r="AJ84" s="49">
        <v>0</v>
      </c>
      <c r="AK84" s="49">
        <v>0</v>
      </c>
      <c r="AL84" s="49">
        <v>0</v>
      </c>
      <c r="AM84" s="49">
        <v>0</v>
      </c>
      <c r="AN84" s="49">
        <v>0</v>
      </c>
      <c r="AO84" s="49">
        <v>0</v>
      </c>
      <c r="AP84" s="49">
        <v>0</v>
      </c>
      <c r="AQ84" s="49">
        <v>0</v>
      </c>
      <c r="AR84" s="49">
        <v>0</v>
      </c>
      <c r="AS84" s="49">
        <v>0</v>
      </c>
      <c r="AT84" s="49">
        <v>0</v>
      </c>
      <c r="AU84" s="49">
        <v>0</v>
      </c>
      <c r="AV84" s="49">
        <v>0</v>
      </c>
      <c r="AW84" s="49">
        <v>0</v>
      </c>
    </row>
    <row r="85" spans="1:49" x14ac:dyDescent="0.2">
      <c r="A85" s="1" t="s">
        <v>158</v>
      </c>
      <c r="B85" s="49">
        <v>0</v>
      </c>
      <c r="C85" s="49">
        <v>0</v>
      </c>
      <c r="D85" s="49">
        <v>0</v>
      </c>
      <c r="E85" s="280">
        <v>0</v>
      </c>
      <c r="F85" s="49">
        <v>0</v>
      </c>
      <c r="G85" s="49">
        <v>0</v>
      </c>
      <c r="H85" s="49">
        <v>0</v>
      </c>
      <c r="I85" s="280">
        <v>0</v>
      </c>
      <c r="J85" s="49">
        <v>0</v>
      </c>
      <c r="K85" s="49">
        <v>0</v>
      </c>
      <c r="L85" s="49">
        <v>0</v>
      </c>
      <c r="M85" s="280">
        <v>0</v>
      </c>
      <c r="N85" s="49">
        <v>0</v>
      </c>
      <c r="O85" s="49">
        <v>0</v>
      </c>
      <c r="P85" s="49">
        <v>0</v>
      </c>
      <c r="Q85" s="49">
        <v>0</v>
      </c>
      <c r="R85" s="49">
        <v>0</v>
      </c>
      <c r="S85" s="49">
        <v>0</v>
      </c>
      <c r="T85" s="49">
        <v>0</v>
      </c>
      <c r="U85" s="49">
        <v>0</v>
      </c>
      <c r="V85" s="49">
        <v>0</v>
      </c>
      <c r="W85" s="49">
        <v>0</v>
      </c>
      <c r="X85" s="49">
        <v>0</v>
      </c>
      <c r="Y85" s="49">
        <v>0</v>
      </c>
      <c r="Z85" s="49">
        <v>0</v>
      </c>
      <c r="AA85" s="49">
        <v>0</v>
      </c>
      <c r="AB85" s="49">
        <v>0</v>
      </c>
      <c r="AC85" s="49">
        <v>0</v>
      </c>
      <c r="AD85" s="49">
        <v>0</v>
      </c>
      <c r="AE85" s="49">
        <v>0</v>
      </c>
      <c r="AF85" s="49">
        <v>0</v>
      </c>
      <c r="AG85" s="49">
        <v>0</v>
      </c>
      <c r="AH85" s="49">
        <v>0</v>
      </c>
      <c r="AI85" s="49">
        <v>0</v>
      </c>
      <c r="AJ85" s="49">
        <v>0</v>
      </c>
      <c r="AK85" s="49">
        <v>0</v>
      </c>
      <c r="AL85" s="49">
        <v>0</v>
      </c>
      <c r="AM85" s="49">
        <v>0</v>
      </c>
      <c r="AN85" s="49">
        <v>0</v>
      </c>
      <c r="AO85" s="49">
        <v>0</v>
      </c>
      <c r="AP85" s="49">
        <v>0</v>
      </c>
      <c r="AQ85" s="49">
        <v>0</v>
      </c>
      <c r="AR85" s="49">
        <v>0</v>
      </c>
      <c r="AS85" s="49">
        <v>0</v>
      </c>
      <c r="AT85" s="49">
        <v>0</v>
      </c>
      <c r="AU85" s="49">
        <v>0</v>
      </c>
      <c r="AV85" s="49">
        <v>0</v>
      </c>
      <c r="AW85" s="49">
        <v>0</v>
      </c>
    </row>
    <row r="86" spans="1:49" x14ac:dyDescent="0.2">
      <c r="A86" s="1" t="s">
        <v>44</v>
      </c>
      <c r="B86" s="49">
        <v>0</v>
      </c>
      <c r="C86" s="49">
        <v>0</v>
      </c>
      <c r="D86" s="49">
        <v>0</v>
      </c>
      <c r="E86" s="280">
        <v>0</v>
      </c>
      <c r="F86" s="49">
        <v>0</v>
      </c>
      <c r="G86" s="49">
        <v>0</v>
      </c>
      <c r="H86" s="49">
        <v>0</v>
      </c>
      <c r="I86" s="280">
        <v>0</v>
      </c>
      <c r="J86" s="49">
        <v>0</v>
      </c>
      <c r="K86" s="49">
        <v>0</v>
      </c>
      <c r="L86" s="49">
        <v>0</v>
      </c>
      <c r="M86" s="280">
        <v>0</v>
      </c>
      <c r="N86" s="49">
        <v>0</v>
      </c>
      <c r="O86" s="49">
        <v>0</v>
      </c>
      <c r="P86" s="49">
        <v>0</v>
      </c>
      <c r="Q86" s="49">
        <v>0</v>
      </c>
      <c r="R86" s="49">
        <v>0</v>
      </c>
      <c r="S86" s="49">
        <v>0</v>
      </c>
      <c r="T86" s="49">
        <v>0</v>
      </c>
      <c r="U86" s="49">
        <v>0</v>
      </c>
      <c r="V86" s="49">
        <v>0</v>
      </c>
      <c r="W86" s="49">
        <v>0</v>
      </c>
      <c r="X86" s="49">
        <v>0</v>
      </c>
      <c r="Y86" s="49">
        <v>0</v>
      </c>
      <c r="Z86" s="49">
        <v>0</v>
      </c>
      <c r="AA86" s="49">
        <v>0</v>
      </c>
      <c r="AB86" s="49">
        <v>0</v>
      </c>
      <c r="AC86" s="49">
        <v>0</v>
      </c>
      <c r="AD86" s="49">
        <v>0</v>
      </c>
      <c r="AE86" s="49">
        <v>0</v>
      </c>
      <c r="AF86" s="49">
        <v>0</v>
      </c>
      <c r="AG86" s="49">
        <v>0</v>
      </c>
      <c r="AH86" s="49">
        <v>0</v>
      </c>
      <c r="AI86" s="49">
        <v>0</v>
      </c>
      <c r="AJ86" s="49">
        <v>0</v>
      </c>
      <c r="AK86" s="49">
        <v>0</v>
      </c>
      <c r="AL86" s="49">
        <v>0</v>
      </c>
      <c r="AM86" s="49">
        <v>0</v>
      </c>
      <c r="AN86" s="49">
        <v>0</v>
      </c>
      <c r="AO86" s="49">
        <v>0</v>
      </c>
      <c r="AP86" s="49">
        <v>0</v>
      </c>
      <c r="AQ86" s="49">
        <v>0</v>
      </c>
      <c r="AR86" s="49">
        <v>0</v>
      </c>
      <c r="AS86" s="49">
        <v>0</v>
      </c>
      <c r="AT86" s="49">
        <v>0</v>
      </c>
      <c r="AU86" s="49">
        <v>0</v>
      </c>
      <c r="AV86" s="49">
        <v>0</v>
      </c>
      <c r="AW86" s="49">
        <v>0</v>
      </c>
    </row>
    <row r="87" spans="1:49" x14ac:dyDescent="0.2">
      <c r="A87" s="1" t="s">
        <v>24</v>
      </c>
      <c r="B87" s="49">
        <v>0</v>
      </c>
      <c r="C87" s="49">
        <v>0</v>
      </c>
      <c r="D87" s="49">
        <v>0</v>
      </c>
      <c r="E87" s="280">
        <v>0</v>
      </c>
      <c r="F87" s="49">
        <v>0</v>
      </c>
      <c r="G87" s="49">
        <v>0</v>
      </c>
      <c r="H87" s="49">
        <v>0</v>
      </c>
      <c r="I87" s="280">
        <v>0</v>
      </c>
      <c r="J87" s="49">
        <v>0</v>
      </c>
      <c r="K87" s="49">
        <v>0</v>
      </c>
      <c r="L87" s="49">
        <v>0</v>
      </c>
      <c r="M87" s="280">
        <v>0</v>
      </c>
      <c r="N87" s="49">
        <v>0</v>
      </c>
      <c r="O87" s="49">
        <v>0</v>
      </c>
      <c r="P87" s="49">
        <v>0</v>
      </c>
      <c r="Q87" s="49">
        <v>0</v>
      </c>
      <c r="R87" s="49">
        <v>0</v>
      </c>
      <c r="S87" s="49">
        <v>0</v>
      </c>
      <c r="T87" s="49">
        <v>0</v>
      </c>
      <c r="U87" s="49">
        <v>0</v>
      </c>
      <c r="V87" s="49">
        <v>0</v>
      </c>
      <c r="W87" s="49">
        <v>0</v>
      </c>
      <c r="X87" s="49">
        <v>0</v>
      </c>
      <c r="Y87" s="49">
        <v>0</v>
      </c>
      <c r="Z87" s="49">
        <v>0</v>
      </c>
      <c r="AA87" s="49">
        <v>0</v>
      </c>
      <c r="AB87" s="49">
        <v>0</v>
      </c>
      <c r="AC87" s="49">
        <v>0</v>
      </c>
      <c r="AD87" s="49">
        <v>0</v>
      </c>
      <c r="AE87" s="49">
        <v>0</v>
      </c>
      <c r="AF87" s="49">
        <v>0</v>
      </c>
      <c r="AG87" s="49">
        <v>0</v>
      </c>
      <c r="AH87" s="49">
        <v>0</v>
      </c>
      <c r="AI87" s="49">
        <v>0</v>
      </c>
      <c r="AJ87" s="49">
        <v>0</v>
      </c>
      <c r="AK87" s="49">
        <v>0</v>
      </c>
      <c r="AL87" s="49">
        <v>0</v>
      </c>
      <c r="AM87" s="49">
        <v>0</v>
      </c>
      <c r="AN87" s="49">
        <v>0</v>
      </c>
      <c r="AO87" s="49">
        <v>0</v>
      </c>
      <c r="AP87" s="49">
        <v>0</v>
      </c>
      <c r="AQ87" s="49">
        <v>0</v>
      </c>
      <c r="AR87" s="49">
        <v>0</v>
      </c>
      <c r="AS87" s="49">
        <v>0</v>
      </c>
      <c r="AT87" s="49">
        <v>0</v>
      </c>
      <c r="AU87" s="49">
        <v>0</v>
      </c>
      <c r="AV87" s="49">
        <v>0</v>
      </c>
      <c r="AW87" s="49">
        <v>0</v>
      </c>
    </row>
    <row r="88" spans="1:49" s="11" customFormat="1" x14ac:dyDescent="0.2">
      <c r="A88" s="72" t="s">
        <v>144</v>
      </c>
      <c r="B88" s="49">
        <v>0</v>
      </c>
      <c r="C88" s="49">
        <v>0</v>
      </c>
      <c r="D88" s="49">
        <v>0</v>
      </c>
      <c r="E88" s="280">
        <v>0</v>
      </c>
      <c r="F88" s="49">
        <v>0</v>
      </c>
      <c r="G88" s="49">
        <v>0</v>
      </c>
      <c r="H88" s="49">
        <v>0</v>
      </c>
      <c r="I88" s="280">
        <v>0</v>
      </c>
      <c r="J88" s="49">
        <v>0</v>
      </c>
      <c r="K88" s="49">
        <v>0</v>
      </c>
      <c r="L88" s="49">
        <v>0</v>
      </c>
      <c r="M88" s="280">
        <v>0</v>
      </c>
      <c r="N88" s="49">
        <v>0</v>
      </c>
      <c r="O88" s="49">
        <v>0</v>
      </c>
      <c r="P88" s="49">
        <v>0</v>
      </c>
      <c r="Q88" s="49">
        <v>0</v>
      </c>
      <c r="R88" s="49">
        <v>0</v>
      </c>
      <c r="S88" s="49">
        <v>0</v>
      </c>
      <c r="T88" s="49">
        <v>0</v>
      </c>
      <c r="U88" s="49">
        <v>0</v>
      </c>
      <c r="V88" s="49">
        <v>0</v>
      </c>
      <c r="W88" s="49">
        <v>0</v>
      </c>
      <c r="X88" s="49">
        <v>0</v>
      </c>
      <c r="Y88" s="49">
        <v>0</v>
      </c>
      <c r="Z88" s="49">
        <v>0</v>
      </c>
      <c r="AA88" s="49">
        <v>0</v>
      </c>
      <c r="AB88" s="49">
        <v>0</v>
      </c>
      <c r="AC88" s="49">
        <v>0</v>
      </c>
      <c r="AD88" s="49">
        <v>0</v>
      </c>
      <c r="AE88" s="49">
        <v>0</v>
      </c>
      <c r="AF88" s="49">
        <v>0</v>
      </c>
      <c r="AG88" s="49">
        <v>0</v>
      </c>
      <c r="AH88" s="49">
        <v>0</v>
      </c>
      <c r="AI88" s="49">
        <v>0</v>
      </c>
      <c r="AJ88" s="49">
        <v>0</v>
      </c>
      <c r="AK88" s="49">
        <v>0</v>
      </c>
      <c r="AL88" s="49">
        <v>0</v>
      </c>
      <c r="AM88" s="49">
        <v>0</v>
      </c>
      <c r="AN88" s="49">
        <v>0</v>
      </c>
      <c r="AO88" s="49">
        <v>0</v>
      </c>
      <c r="AP88" s="49">
        <v>0</v>
      </c>
      <c r="AQ88" s="49">
        <v>0</v>
      </c>
      <c r="AR88" s="49">
        <v>0</v>
      </c>
      <c r="AS88" s="49">
        <v>0</v>
      </c>
      <c r="AT88" s="49">
        <v>0</v>
      </c>
      <c r="AU88" s="49">
        <v>0</v>
      </c>
      <c r="AV88" s="49">
        <v>0</v>
      </c>
      <c r="AW88" s="49">
        <v>0</v>
      </c>
    </row>
    <row r="89" spans="1:49" s="48" customFormat="1" x14ac:dyDescent="0.2">
      <c r="A89" s="112" t="s">
        <v>139</v>
      </c>
      <c r="B89" s="50">
        <f t="shared" ref="B89:AW89" si="5">SUM(B74:B88)</f>
        <v>0</v>
      </c>
      <c r="C89" s="50">
        <f t="shared" si="5"/>
        <v>0</v>
      </c>
      <c r="D89" s="50">
        <f t="shared" si="5"/>
        <v>0</v>
      </c>
      <c r="E89" s="53">
        <f t="shared" si="5"/>
        <v>0</v>
      </c>
      <c r="F89" s="50">
        <f t="shared" si="5"/>
        <v>0</v>
      </c>
      <c r="G89" s="50">
        <f t="shared" si="5"/>
        <v>0</v>
      </c>
      <c r="H89" s="50">
        <f t="shared" si="5"/>
        <v>0</v>
      </c>
      <c r="I89" s="280">
        <f t="shared" si="5"/>
        <v>0</v>
      </c>
      <c r="J89" s="50">
        <f t="shared" si="5"/>
        <v>0</v>
      </c>
      <c r="K89" s="50">
        <f t="shared" si="5"/>
        <v>0</v>
      </c>
      <c r="L89" s="50">
        <f t="shared" si="5"/>
        <v>0</v>
      </c>
      <c r="M89" s="53">
        <f t="shared" si="5"/>
        <v>0</v>
      </c>
      <c r="N89" s="50">
        <f t="shared" si="5"/>
        <v>0</v>
      </c>
      <c r="O89" s="50">
        <f t="shared" si="5"/>
        <v>0</v>
      </c>
      <c r="P89" s="50">
        <f t="shared" si="5"/>
        <v>0</v>
      </c>
      <c r="Q89" s="53">
        <f t="shared" si="5"/>
        <v>0</v>
      </c>
      <c r="R89" s="50">
        <f t="shared" si="5"/>
        <v>0</v>
      </c>
      <c r="S89" s="50">
        <f t="shared" si="5"/>
        <v>0</v>
      </c>
      <c r="T89" s="50">
        <f t="shared" si="5"/>
        <v>0</v>
      </c>
      <c r="U89" s="53">
        <f t="shared" si="5"/>
        <v>0</v>
      </c>
      <c r="V89" s="50">
        <f t="shared" si="5"/>
        <v>0</v>
      </c>
      <c r="W89" s="50">
        <f t="shared" si="5"/>
        <v>0</v>
      </c>
      <c r="X89" s="50">
        <f t="shared" si="5"/>
        <v>0</v>
      </c>
      <c r="Y89" s="53">
        <f t="shared" si="5"/>
        <v>0</v>
      </c>
      <c r="Z89" s="50">
        <f t="shared" si="5"/>
        <v>0</v>
      </c>
      <c r="AA89" s="50">
        <f t="shared" si="5"/>
        <v>0</v>
      </c>
      <c r="AB89" s="50">
        <f t="shared" si="5"/>
        <v>0</v>
      </c>
      <c r="AC89" s="53">
        <f t="shared" si="5"/>
        <v>0</v>
      </c>
      <c r="AD89" s="50">
        <f t="shared" si="5"/>
        <v>0</v>
      </c>
      <c r="AE89" s="50">
        <f t="shared" si="5"/>
        <v>0</v>
      </c>
      <c r="AF89" s="50">
        <f t="shared" si="5"/>
        <v>0</v>
      </c>
      <c r="AG89" s="53">
        <f t="shared" si="5"/>
        <v>0</v>
      </c>
      <c r="AH89" s="50">
        <f t="shared" si="5"/>
        <v>0</v>
      </c>
      <c r="AI89" s="50">
        <f t="shared" si="5"/>
        <v>0</v>
      </c>
      <c r="AJ89" s="50">
        <f t="shared" si="5"/>
        <v>0</v>
      </c>
      <c r="AK89" s="53">
        <f t="shared" si="5"/>
        <v>0</v>
      </c>
      <c r="AL89" s="50">
        <f t="shared" si="5"/>
        <v>0</v>
      </c>
      <c r="AM89" s="50">
        <f t="shared" si="5"/>
        <v>0</v>
      </c>
      <c r="AN89" s="50">
        <f t="shared" si="5"/>
        <v>0</v>
      </c>
      <c r="AO89" s="53">
        <f t="shared" si="5"/>
        <v>0</v>
      </c>
      <c r="AP89" s="50">
        <f t="shared" si="5"/>
        <v>0</v>
      </c>
      <c r="AQ89" s="50">
        <f t="shared" si="5"/>
        <v>0</v>
      </c>
      <c r="AR89" s="50">
        <f t="shared" si="5"/>
        <v>0</v>
      </c>
      <c r="AS89" s="53">
        <f t="shared" si="5"/>
        <v>0</v>
      </c>
      <c r="AT89" s="50">
        <f t="shared" si="5"/>
        <v>0</v>
      </c>
      <c r="AU89" s="50">
        <f t="shared" si="5"/>
        <v>0</v>
      </c>
      <c r="AV89" s="50">
        <f t="shared" si="5"/>
        <v>0</v>
      </c>
      <c r="AW89" s="53">
        <f t="shared" si="5"/>
        <v>0</v>
      </c>
    </row>
    <row r="90" spans="1:49" s="449" customFormat="1" ht="14" x14ac:dyDescent="0.15">
      <c r="A90" s="449" t="s">
        <v>731</v>
      </c>
    </row>
    <row r="95" spans="1:49" x14ac:dyDescent="0.2">
      <c r="A95" s="444" t="s">
        <v>1015</v>
      </c>
      <c r="B95" s="444"/>
      <c r="C95" s="444"/>
      <c r="D95" s="444"/>
      <c r="E95" s="444"/>
      <c r="F95" s="444"/>
      <c r="G95" s="444"/>
      <c r="H95" s="444"/>
      <c r="I95" s="444"/>
      <c r="K95" s="444" t="s">
        <v>733</v>
      </c>
      <c r="L95" s="444"/>
      <c r="M95" s="444"/>
      <c r="N95" s="444"/>
    </row>
    <row r="96" spans="1:49" x14ac:dyDescent="0.2">
      <c r="A96" s="75"/>
      <c r="B96" s="1" t="s">
        <v>624</v>
      </c>
      <c r="C96" s="1" t="s">
        <v>625</v>
      </c>
      <c r="D96" s="1" t="s">
        <v>330</v>
      </c>
      <c r="E96" s="1" t="s">
        <v>197</v>
      </c>
      <c r="F96" s="1" t="s">
        <v>632</v>
      </c>
      <c r="G96" s="1" t="s">
        <v>1016</v>
      </c>
      <c r="H96" s="1" t="s">
        <v>626</v>
      </c>
      <c r="I96" s="112" t="s">
        <v>139</v>
      </c>
      <c r="K96" s="1" t="s">
        <v>131</v>
      </c>
      <c r="L96" s="1" t="s">
        <v>554</v>
      </c>
      <c r="M96" s="1" t="s">
        <v>470</v>
      </c>
      <c r="N96" s="112" t="s">
        <v>139</v>
      </c>
    </row>
    <row r="97" spans="1:14" x14ac:dyDescent="0.2">
      <c r="A97" s="1" t="s">
        <v>159</v>
      </c>
      <c r="B97" s="49">
        <v>0</v>
      </c>
      <c r="C97" s="49">
        <v>0</v>
      </c>
      <c r="D97" s="49">
        <v>0</v>
      </c>
      <c r="E97" s="49">
        <v>0</v>
      </c>
      <c r="F97" s="49">
        <v>0</v>
      </c>
      <c r="G97" s="49">
        <v>0</v>
      </c>
      <c r="H97" s="49">
        <v>0</v>
      </c>
      <c r="I97" s="50">
        <f t="shared" ref="I97:I106" si="6">SUM(B97:H97)</f>
        <v>0</v>
      </c>
      <c r="K97" s="49">
        <v>0</v>
      </c>
      <c r="L97" s="49">
        <v>0</v>
      </c>
      <c r="M97" s="49">
        <v>0</v>
      </c>
      <c r="N97" s="50">
        <f>SUM(K97:M97)</f>
        <v>0</v>
      </c>
    </row>
    <row r="98" spans="1:14" x14ac:dyDescent="0.2">
      <c r="A98" s="1" t="s">
        <v>160</v>
      </c>
      <c r="B98" s="49">
        <v>0</v>
      </c>
      <c r="C98" s="49">
        <v>0</v>
      </c>
      <c r="D98" s="49">
        <v>0</v>
      </c>
      <c r="E98" s="49">
        <v>0</v>
      </c>
      <c r="F98" s="49">
        <v>0</v>
      </c>
      <c r="G98" s="49">
        <v>0</v>
      </c>
      <c r="H98" s="49">
        <v>0</v>
      </c>
      <c r="I98" s="50">
        <f t="shared" si="6"/>
        <v>0</v>
      </c>
      <c r="K98" s="49">
        <v>0</v>
      </c>
      <c r="L98" s="49">
        <v>0</v>
      </c>
      <c r="M98" s="49">
        <v>0</v>
      </c>
      <c r="N98" s="50">
        <f>SUM(K98:M98)</f>
        <v>0</v>
      </c>
    </row>
    <row r="99" spans="1:14" x14ac:dyDescent="0.2">
      <c r="A99" s="1" t="s">
        <v>137</v>
      </c>
      <c r="B99" s="49">
        <v>0</v>
      </c>
      <c r="C99" s="49">
        <v>0</v>
      </c>
      <c r="D99" s="49">
        <v>2</v>
      </c>
      <c r="E99" s="49">
        <v>0</v>
      </c>
      <c r="F99" s="49">
        <v>0</v>
      </c>
      <c r="G99" s="49">
        <v>0</v>
      </c>
      <c r="H99" s="49">
        <v>0</v>
      </c>
      <c r="I99" s="50">
        <f t="shared" si="6"/>
        <v>2</v>
      </c>
      <c r="K99" s="49">
        <v>0</v>
      </c>
      <c r="L99" s="49">
        <v>0</v>
      </c>
      <c r="M99" s="49">
        <v>0</v>
      </c>
      <c r="N99" s="50">
        <f>SUM(K99:M99)</f>
        <v>0</v>
      </c>
    </row>
    <row r="100" spans="1:14" x14ac:dyDescent="0.2">
      <c r="A100" s="1" t="s">
        <v>22</v>
      </c>
      <c r="B100" s="49">
        <v>1</v>
      </c>
      <c r="C100" s="49">
        <v>0</v>
      </c>
      <c r="D100" s="49">
        <v>1</v>
      </c>
      <c r="E100" s="49">
        <v>0</v>
      </c>
      <c r="F100" s="49">
        <v>0</v>
      </c>
      <c r="G100" s="49">
        <v>1</v>
      </c>
      <c r="H100" s="49">
        <v>0</v>
      </c>
      <c r="I100" s="50">
        <f t="shared" si="6"/>
        <v>3</v>
      </c>
      <c r="K100" s="49">
        <v>0</v>
      </c>
      <c r="L100" s="49">
        <v>0</v>
      </c>
      <c r="M100" s="49">
        <v>0</v>
      </c>
      <c r="N100" s="50">
        <f>SUM(K100:M100)</f>
        <v>0</v>
      </c>
    </row>
    <row r="101" spans="1:14" x14ac:dyDescent="0.2">
      <c r="A101" s="72" t="s">
        <v>157</v>
      </c>
      <c r="B101" s="49">
        <v>1</v>
      </c>
      <c r="C101" s="49">
        <v>0</v>
      </c>
      <c r="D101" s="49">
        <v>0</v>
      </c>
      <c r="E101" s="49">
        <v>0</v>
      </c>
      <c r="F101" s="49">
        <v>0</v>
      </c>
      <c r="G101" s="49">
        <v>0</v>
      </c>
      <c r="H101" s="49">
        <v>0</v>
      </c>
      <c r="I101" s="50">
        <f t="shared" si="6"/>
        <v>1</v>
      </c>
      <c r="K101" s="49">
        <v>0</v>
      </c>
      <c r="L101" s="49">
        <v>0</v>
      </c>
      <c r="M101" s="49">
        <v>0</v>
      </c>
      <c r="N101" s="50">
        <v>0</v>
      </c>
    </row>
    <row r="102" spans="1:14" x14ac:dyDescent="0.2">
      <c r="A102" s="1" t="s">
        <v>227</v>
      </c>
      <c r="B102" s="49">
        <v>0</v>
      </c>
      <c r="C102" s="49">
        <v>0</v>
      </c>
      <c r="D102" s="49">
        <v>0</v>
      </c>
      <c r="E102" s="49">
        <v>0</v>
      </c>
      <c r="F102" s="49">
        <v>0</v>
      </c>
      <c r="G102" s="49">
        <v>0</v>
      </c>
      <c r="H102" s="49">
        <v>0</v>
      </c>
      <c r="I102" s="50">
        <f t="shared" si="6"/>
        <v>0</v>
      </c>
      <c r="K102" s="49">
        <v>0</v>
      </c>
      <c r="L102" s="49">
        <v>0</v>
      </c>
      <c r="M102" s="49">
        <v>0</v>
      </c>
      <c r="N102" s="50">
        <f t="shared" ref="N102:N111" si="7">SUM(K102:M102)</f>
        <v>0</v>
      </c>
    </row>
    <row r="103" spans="1:14" x14ac:dyDescent="0.2">
      <c r="A103" s="1" t="s">
        <v>136</v>
      </c>
      <c r="B103" s="49">
        <v>0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0</v>
      </c>
      <c r="I103" s="50">
        <f t="shared" si="6"/>
        <v>0</v>
      </c>
      <c r="K103" s="49">
        <v>0</v>
      </c>
      <c r="L103" s="49">
        <v>0</v>
      </c>
      <c r="M103" s="49">
        <v>0</v>
      </c>
      <c r="N103" s="50">
        <f t="shared" si="7"/>
        <v>0</v>
      </c>
    </row>
    <row r="104" spans="1:14" x14ac:dyDescent="0.2">
      <c r="A104" s="1" t="s">
        <v>135</v>
      </c>
      <c r="B104" s="49">
        <v>0</v>
      </c>
      <c r="C104" s="49">
        <v>0</v>
      </c>
      <c r="D104" s="49">
        <v>0</v>
      </c>
      <c r="E104" s="49">
        <v>0</v>
      </c>
      <c r="F104" s="49">
        <v>0</v>
      </c>
      <c r="G104" s="49">
        <v>0</v>
      </c>
      <c r="H104" s="49">
        <v>0</v>
      </c>
      <c r="I104" s="50">
        <f t="shared" si="6"/>
        <v>0</v>
      </c>
      <c r="K104" s="49">
        <v>0</v>
      </c>
      <c r="L104" s="49">
        <v>0</v>
      </c>
      <c r="M104" s="49">
        <v>0</v>
      </c>
      <c r="N104" s="50">
        <f t="shared" si="7"/>
        <v>0</v>
      </c>
    </row>
    <row r="105" spans="1:14" x14ac:dyDescent="0.2">
      <c r="A105" s="1" t="s">
        <v>143</v>
      </c>
      <c r="B105" s="49">
        <v>0</v>
      </c>
      <c r="C105" s="49">
        <v>0</v>
      </c>
      <c r="D105" s="49">
        <v>0</v>
      </c>
      <c r="E105" s="49">
        <v>0</v>
      </c>
      <c r="F105" s="49">
        <v>0</v>
      </c>
      <c r="G105" s="49">
        <v>0</v>
      </c>
      <c r="H105" s="49">
        <v>0</v>
      </c>
      <c r="I105" s="50">
        <f t="shared" si="6"/>
        <v>0</v>
      </c>
      <c r="K105" s="49">
        <v>0</v>
      </c>
      <c r="L105" s="49">
        <v>0</v>
      </c>
      <c r="M105" s="49">
        <v>0</v>
      </c>
      <c r="N105" s="50">
        <f t="shared" si="7"/>
        <v>0</v>
      </c>
    </row>
    <row r="106" spans="1:14" x14ac:dyDescent="0.2">
      <c r="A106" s="1" t="s">
        <v>27</v>
      </c>
      <c r="B106" s="49">
        <v>0</v>
      </c>
      <c r="C106" s="49">
        <v>0</v>
      </c>
      <c r="D106" s="49">
        <v>0</v>
      </c>
      <c r="E106" s="49">
        <v>0</v>
      </c>
      <c r="F106" s="49">
        <v>0</v>
      </c>
      <c r="G106" s="49">
        <v>0</v>
      </c>
      <c r="H106" s="49">
        <v>0</v>
      </c>
      <c r="I106" s="50">
        <f t="shared" si="6"/>
        <v>0</v>
      </c>
      <c r="K106" s="49">
        <v>0</v>
      </c>
      <c r="L106" s="49">
        <v>0</v>
      </c>
      <c r="M106" s="49">
        <v>0</v>
      </c>
      <c r="N106" s="50">
        <f t="shared" si="7"/>
        <v>0</v>
      </c>
    </row>
    <row r="107" spans="1:14" x14ac:dyDescent="0.2">
      <c r="A107" s="1" t="s">
        <v>151</v>
      </c>
      <c r="B107" s="49">
        <v>0</v>
      </c>
      <c r="C107" s="49">
        <v>0</v>
      </c>
      <c r="D107" s="49">
        <v>0</v>
      </c>
      <c r="E107" s="49">
        <v>0</v>
      </c>
      <c r="F107" s="49">
        <v>0</v>
      </c>
      <c r="G107" s="49">
        <v>0</v>
      </c>
      <c r="H107" s="49">
        <v>0</v>
      </c>
      <c r="I107" s="50">
        <v>0</v>
      </c>
      <c r="K107" s="49">
        <v>0</v>
      </c>
      <c r="L107" s="49">
        <v>0</v>
      </c>
      <c r="M107" s="49">
        <v>0</v>
      </c>
      <c r="N107" s="50">
        <f t="shared" si="7"/>
        <v>0</v>
      </c>
    </row>
    <row r="108" spans="1:14" x14ac:dyDescent="0.2">
      <c r="A108" s="1" t="s">
        <v>158</v>
      </c>
      <c r="B108" s="49">
        <v>1</v>
      </c>
      <c r="C108" s="49">
        <v>0</v>
      </c>
      <c r="D108" s="49">
        <v>0</v>
      </c>
      <c r="E108" s="49">
        <v>0</v>
      </c>
      <c r="F108" s="49">
        <v>0</v>
      </c>
      <c r="G108" s="49">
        <v>0</v>
      </c>
      <c r="H108" s="49">
        <v>0</v>
      </c>
      <c r="I108" s="50">
        <f>SUM(B108:H108)</f>
        <v>1</v>
      </c>
      <c r="K108" s="49">
        <v>0</v>
      </c>
      <c r="L108" s="49">
        <v>0</v>
      </c>
      <c r="M108" s="49">
        <v>0</v>
      </c>
      <c r="N108" s="50">
        <f t="shared" si="7"/>
        <v>0</v>
      </c>
    </row>
    <row r="109" spans="1:14" x14ac:dyDescent="0.2">
      <c r="A109" s="1" t="s">
        <v>44</v>
      </c>
      <c r="B109" s="49">
        <v>0</v>
      </c>
      <c r="C109" s="49">
        <v>0</v>
      </c>
      <c r="D109" s="49">
        <v>0</v>
      </c>
      <c r="E109" s="49">
        <v>0</v>
      </c>
      <c r="F109" s="49">
        <v>0</v>
      </c>
      <c r="G109" s="49">
        <v>0</v>
      </c>
      <c r="H109" s="49">
        <v>0</v>
      </c>
      <c r="I109" s="50">
        <f>SUM(B109:H109)</f>
        <v>0</v>
      </c>
      <c r="K109" s="49">
        <v>0</v>
      </c>
      <c r="L109" s="49">
        <v>0</v>
      </c>
      <c r="M109" s="49">
        <v>0</v>
      </c>
      <c r="N109" s="50">
        <f t="shared" si="7"/>
        <v>0</v>
      </c>
    </row>
    <row r="110" spans="1:14" x14ac:dyDescent="0.2">
      <c r="A110" s="1" t="s">
        <v>24</v>
      </c>
      <c r="B110" s="49">
        <v>0</v>
      </c>
      <c r="C110" s="49">
        <v>0</v>
      </c>
      <c r="D110" s="49">
        <v>0</v>
      </c>
      <c r="E110" s="49">
        <v>0</v>
      </c>
      <c r="F110" s="49">
        <v>0</v>
      </c>
      <c r="G110" s="49">
        <v>0</v>
      </c>
      <c r="H110" s="49">
        <v>0</v>
      </c>
      <c r="I110" s="50">
        <f>SUM(B110:H110)</f>
        <v>0</v>
      </c>
      <c r="K110" s="49">
        <v>0</v>
      </c>
      <c r="L110" s="49">
        <v>0</v>
      </c>
      <c r="M110" s="49">
        <v>0</v>
      </c>
      <c r="N110" s="50">
        <f t="shared" si="7"/>
        <v>0</v>
      </c>
    </row>
    <row r="111" spans="1:14" x14ac:dyDescent="0.2">
      <c r="A111" s="72" t="s">
        <v>144</v>
      </c>
      <c r="B111" s="49">
        <v>0</v>
      </c>
      <c r="C111" s="49">
        <v>0</v>
      </c>
      <c r="D111" s="49">
        <v>0</v>
      </c>
      <c r="E111" s="49">
        <v>0</v>
      </c>
      <c r="F111" s="49">
        <v>0</v>
      </c>
      <c r="G111" s="49">
        <v>0</v>
      </c>
      <c r="H111" s="49">
        <v>0</v>
      </c>
      <c r="I111" s="50">
        <f>SUM(B111:H111)</f>
        <v>0</v>
      </c>
      <c r="K111" s="49">
        <v>0</v>
      </c>
      <c r="L111" s="49">
        <v>0</v>
      </c>
      <c r="M111" s="49">
        <v>0</v>
      </c>
      <c r="N111" s="50">
        <f t="shared" si="7"/>
        <v>0</v>
      </c>
    </row>
    <row r="112" spans="1:14" x14ac:dyDescent="0.2">
      <c r="A112" s="76" t="s">
        <v>139</v>
      </c>
      <c r="B112" s="50">
        <f t="shared" ref="B112:I112" si="8">SUM(B97:B111)</f>
        <v>3</v>
      </c>
      <c r="C112" s="50">
        <f t="shared" si="8"/>
        <v>0</v>
      </c>
      <c r="D112" s="50">
        <f t="shared" si="8"/>
        <v>3</v>
      </c>
      <c r="E112" s="50">
        <f t="shared" si="8"/>
        <v>0</v>
      </c>
      <c r="F112" s="50">
        <f t="shared" si="8"/>
        <v>0</v>
      </c>
      <c r="G112" s="50">
        <f>SUM(G97:G111)</f>
        <v>1</v>
      </c>
      <c r="H112" s="50">
        <f t="shared" si="8"/>
        <v>0</v>
      </c>
      <c r="I112" s="50">
        <f t="shared" si="8"/>
        <v>7</v>
      </c>
      <c r="K112" s="50">
        <f>SUM(K97:K111)</f>
        <v>0</v>
      </c>
      <c r="L112" s="50">
        <f>SUM(L97:L111)</f>
        <v>0</v>
      </c>
      <c r="M112" s="50">
        <f>SUM(M97:M111)</f>
        <v>0</v>
      </c>
      <c r="N112" s="113">
        <f>SUM(N97:N111)</f>
        <v>0</v>
      </c>
    </row>
  </sheetData>
  <mergeCells count="33">
    <mergeCell ref="A90:XFD90"/>
    <mergeCell ref="Z72:AC72"/>
    <mergeCell ref="AD72:AG72"/>
    <mergeCell ref="AH72:AK72"/>
    <mergeCell ref="AL72:AO72"/>
    <mergeCell ref="AP72:AS72"/>
    <mergeCell ref="AT72:AW72"/>
    <mergeCell ref="J72:M72"/>
    <mergeCell ref="N72:Q72"/>
    <mergeCell ref="R72:U72"/>
    <mergeCell ref="V72:Y72"/>
    <mergeCell ref="F72:I72"/>
    <mergeCell ref="AD27:AG27"/>
    <mergeCell ref="AH27:AK27"/>
    <mergeCell ref="AL27:AO27"/>
    <mergeCell ref="AP27:AS27"/>
    <mergeCell ref="AT27:AW27"/>
    <mergeCell ref="Z27:AC27"/>
    <mergeCell ref="A95:I95"/>
    <mergeCell ref="K95:N95"/>
    <mergeCell ref="A3:N3"/>
    <mergeCell ref="A26:BA26"/>
    <mergeCell ref="B27:E27"/>
    <mergeCell ref="F27:I27"/>
    <mergeCell ref="J27:M27"/>
    <mergeCell ref="N27:Q27"/>
    <mergeCell ref="R27:U27"/>
    <mergeCell ref="V27:Y27"/>
    <mergeCell ref="AX27:BA27"/>
    <mergeCell ref="A49:N49"/>
    <mergeCell ref="A67:XFD67"/>
    <mergeCell ref="A71:AU71"/>
    <mergeCell ref="B72:E72"/>
  </mergeCells>
  <phoneticPr fontId="38" type="noConversion"/>
  <pageMargins left="0.7" right="0.7" top="0.75" bottom="0.75" header="0.3" footer="0.3"/>
  <ignoredErrors>
    <ignoredError sqref="U31" formulaRange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A2" sqref="A2"/>
    </sheetView>
  </sheetViews>
  <sheetFormatPr baseColWidth="10" defaultColWidth="8.83203125" defaultRowHeight="14" x14ac:dyDescent="0.2"/>
  <cols>
    <col min="1" max="1" width="11" style="156" bestFit="1" customWidth="1"/>
    <col min="2" max="2" width="8.5" style="156" customWidth="1"/>
    <col min="3" max="3" width="10" style="156" customWidth="1"/>
    <col min="4" max="4" width="24.83203125" style="156" bestFit="1" customWidth="1"/>
    <col min="5" max="5" width="18.83203125" style="156" bestFit="1" customWidth="1"/>
    <col min="6" max="6" width="11.33203125" style="156" customWidth="1"/>
    <col min="7" max="7" width="12.83203125" style="156" bestFit="1" customWidth="1"/>
    <col min="8" max="9" width="8.83203125" style="156"/>
    <col min="10" max="10" width="13.5" style="156" bestFit="1" customWidth="1"/>
    <col min="11" max="11" width="24.5" style="156" bestFit="1" customWidth="1"/>
    <col min="12" max="12" width="12.33203125" style="156" bestFit="1" customWidth="1"/>
    <col min="13" max="16384" width="8.83203125" style="155"/>
  </cols>
  <sheetData>
    <row r="1" spans="1:12" s="154" customFormat="1" ht="13" x14ac:dyDescent="0.15">
      <c r="A1" s="19" t="s">
        <v>127</v>
      </c>
      <c r="B1" s="20" t="s">
        <v>128</v>
      </c>
      <c r="C1" s="20" t="s">
        <v>129</v>
      </c>
      <c r="D1" s="20" t="s">
        <v>130</v>
      </c>
      <c r="E1" s="20" t="s">
        <v>132</v>
      </c>
      <c r="F1" s="20" t="s">
        <v>131</v>
      </c>
      <c r="G1" s="20" t="s">
        <v>133</v>
      </c>
      <c r="H1" s="20" t="s">
        <v>146</v>
      </c>
      <c r="I1" s="20" t="s">
        <v>139</v>
      </c>
      <c r="J1" s="20" t="s">
        <v>257</v>
      </c>
      <c r="K1" s="20" t="s">
        <v>126</v>
      </c>
      <c r="L1" s="20" t="s">
        <v>134</v>
      </c>
    </row>
    <row r="2" spans="1:12" s="42" customFormat="1" ht="15" x14ac:dyDescent="0.2">
      <c r="A2" s="456" t="s">
        <v>1038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42" customFormat="1" ht="13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s="42" customFormat="1" ht="13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s="42" customFormat="1" ht="13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s="42" customFormat="1" ht="13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s="42" customFormat="1" ht="13" x14ac:dyDescent="0.15">
      <c r="A7" s="31">
        <v>40426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s="42" customFormat="1" ht="13" x14ac:dyDescent="0.15">
      <c r="A8" s="31">
        <v>40428</v>
      </c>
      <c r="B8" s="2" t="s">
        <v>160</v>
      </c>
      <c r="C8" s="2"/>
      <c r="D8" s="2" t="s">
        <v>802</v>
      </c>
      <c r="E8" s="2"/>
      <c r="F8" s="2"/>
      <c r="G8" s="2"/>
      <c r="H8" s="2"/>
      <c r="I8" s="2"/>
      <c r="J8" s="2"/>
      <c r="K8" s="2"/>
      <c r="L8" s="2"/>
    </row>
    <row r="9" spans="1:12" s="42" customFormat="1" ht="13" x14ac:dyDescent="0.15">
      <c r="A9" s="31">
        <v>40442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s="42" customFormat="1" ht="13" x14ac:dyDescent="0.15">
      <c r="A10" s="31">
        <v>40457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s="42" customFormat="1" ht="13" x14ac:dyDescent="0.15">
      <c r="A11" s="31">
        <v>40457</v>
      </c>
      <c r="B11" s="2"/>
      <c r="C11" s="2"/>
      <c r="D11" s="2" t="s">
        <v>1035</v>
      </c>
      <c r="E11" s="2" t="s">
        <v>224</v>
      </c>
      <c r="F11" s="2"/>
      <c r="G11" s="2"/>
      <c r="H11" s="2"/>
      <c r="I11" s="2"/>
      <c r="J11" s="2" t="s">
        <v>259</v>
      </c>
      <c r="K11" s="2" t="s">
        <v>1036</v>
      </c>
      <c r="L11" s="2"/>
    </row>
    <row r="12" spans="1:12" s="42" customFormat="1" ht="13" x14ac:dyDescent="0.15">
      <c r="A12" s="31">
        <v>40460</v>
      </c>
      <c r="B12" s="2"/>
      <c r="C12" s="2"/>
      <c r="D12" s="2" t="s">
        <v>1034</v>
      </c>
      <c r="E12" s="2" t="s">
        <v>224</v>
      </c>
      <c r="F12" s="2"/>
      <c r="G12" s="2"/>
      <c r="H12" s="2"/>
      <c r="I12" s="2"/>
      <c r="J12" s="2" t="s">
        <v>262</v>
      </c>
      <c r="K12" s="2" t="s">
        <v>926</v>
      </c>
      <c r="L12" s="2"/>
    </row>
    <row r="13" spans="1:12" s="42" customFormat="1" ht="13" x14ac:dyDescent="0.15">
      <c r="A13" s="31">
        <v>40462</v>
      </c>
      <c r="B13" s="2" t="s">
        <v>137</v>
      </c>
      <c r="C13" s="2" t="s">
        <v>168</v>
      </c>
      <c r="D13" s="2" t="s">
        <v>830</v>
      </c>
      <c r="E13" s="2" t="s">
        <v>832</v>
      </c>
      <c r="F13" s="2">
        <v>0</v>
      </c>
      <c r="G13" s="2">
        <v>0</v>
      </c>
      <c r="H13" s="2">
        <v>0</v>
      </c>
      <c r="I13" s="2">
        <v>0</v>
      </c>
      <c r="J13" s="2" t="s">
        <v>258</v>
      </c>
      <c r="K13" s="2" t="s">
        <v>831</v>
      </c>
      <c r="L13" s="2"/>
    </row>
    <row r="14" spans="1:12" s="42" customFormat="1" ht="13" x14ac:dyDescent="0.15">
      <c r="A14" s="31">
        <v>40470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s="42" customFormat="1" ht="13" x14ac:dyDescent="0.15">
      <c r="A15" s="31">
        <v>40473</v>
      </c>
      <c r="B15" s="2" t="s">
        <v>160</v>
      </c>
      <c r="C15" s="2"/>
      <c r="D15" s="2" t="s">
        <v>927</v>
      </c>
      <c r="E15" s="2" t="s">
        <v>224</v>
      </c>
      <c r="F15" s="2"/>
      <c r="G15" s="2"/>
      <c r="H15" s="2"/>
      <c r="I15" s="2"/>
      <c r="J15" s="2" t="s">
        <v>259</v>
      </c>
      <c r="K15" s="2" t="s">
        <v>928</v>
      </c>
      <c r="L15" s="2"/>
    </row>
    <row r="16" spans="1:12" s="42" customFormat="1" ht="13" x14ac:dyDescent="0.15">
      <c r="A16" s="31">
        <v>40501</v>
      </c>
      <c r="B16" s="2"/>
      <c r="C16" s="2"/>
      <c r="D16" s="2" t="s">
        <v>955</v>
      </c>
      <c r="E16" s="2"/>
      <c r="F16" s="2"/>
      <c r="G16" s="2"/>
      <c r="H16" s="2"/>
      <c r="I16" s="2">
        <v>3</v>
      </c>
      <c r="J16" s="2"/>
      <c r="K16" s="2"/>
      <c r="L16" s="2"/>
    </row>
    <row r="17" spans="1:12" s="42" customFormat="1" ht="13" x14ac:dyDescent="0.15">
      <c r="A17" s="31">
        <v>40511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s="42" customFormat="1" ht="13" x14ac:dyDescent="0.15">
      <c r="A18" s="31">
        <v>40536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s="42" customFormat="1" ht="13" x14ac:dyDescent="0.15">
      <c r="A19" s="31">
        <v>40539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s="42" customFormat="1" ht="13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s="42" customFormat="1" ht="13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s="42" customFormat="1" ht="13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s="42" customFormat="1" ht="13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s="42" customFormat="1" ht="13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s="42" customFormat="1" ht="13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</sheetData>
  <phoneticPr fontId="3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selection activeCell="A5" sqref="A5"/>
    </sheetView>
  </sheetViews>
  <sheetFormatPr baseColWidth="10" defaultColWidth="8.83203125" defaultRowHeight="15" x14ac:dyDescent="0.2"/>
  <cols>
    <col min="1" max="1" width="9.6640625" bestFit="1" customWidth="1"/>
    <col min="4" max="4" width="12" bestFit="1" customWidth="1"/>
    <col min="7" max="7" width="12.83203125" bestFit="1" customWidth="1"/>
    <col min="9" max="9" width="5.5" bestFit="1" customWidth="1"/>
    <col min="10" max="10" width="11.6640625" bestFit="1" customWidth="1"/>
  </cols>
  <sheetData>
    <row r="1" spans="1:12" s="154" customFormat="1" ht="13" x14ac:dyDescent="0.15">
      <c r="A1" s="19" t="s">
        <v>127</v>
      </c>
      <c r="B1" s="20" t="s">
        <v>128</v>
      </c>
      <c r="C1" s="20" t="s">
        <v>129</v>
      </c>
      <c r="D1" s="20" t="s">
        <v>130</v>
      </c>
      <c r="E1" s="20" t="s">
        <v>132</v>
      </c>
      <c r="F1" s="20" t="s">
        <v>131</v>
      </c>
      <c r="G1" s="20" t="s">
        <v>133</v>
      </c>
      <c r="H1" s="20" t="s">
        <v>146</v>
      </c>
      <c r="I1" s="20" t="s">
        <v>139</v>
      </c>
      <c r="J1" s="20" t="s">
        <v>257</v>
      </c>
      <c r="K1" s="20" t="s">
        <v>126</v>
      </c>
      <c r="L1" s="20" t="s">
        <v>134</v>
      </c>
    </row>
    <row r="2" spans="1:12" x14ac:dyDescent="0.2">
      <c r="A2" s="31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">
      <c r="A3" s="31">
        <v>38253</v>
      </c>
      <c r="B3" s="2"/>
      <c r="C3" s="2"/>
      <c r="D3" s="2" t="s">
        <v>856</v>
      </c>
      <c r="E3" s="2"/>
      <c r="F3" s="2"/>
      <c r="G3" s="2">
        <v>4</v>
      </c>
      <c r="H3" s="2"/>
      <c r="I3" s="2">
        <v>4</v>
      </c>
      <c r="J3" s="2"/>
      <c r="K3" s="2"/>
      <c r="L3" s="2"/>
    </row>
    <row r="4" spans="1:12" x14ac:dyDescent="0.2">
      <c r="A4" s="31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">
      <c r="A5" s="456" t="s">
        <v>1038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31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">
      <c r="A7" s="31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">
      <c r="A8" s="31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">
      <c r="A9" s="31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">
      <c r="A10" s="3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2">
      <c r="A11" s="31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2">
      <c r="A12" s="3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">
      <c r="A13" s="3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">
      <c r="A14" s="31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">
      <c r="A15" s="3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">
      <c r="A16" s="3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">
      <c r="A17" s="3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">
      <c r="A18" s="3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">
      <c r="A19" s="3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2">
      <c r="A20" s="3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">
      <c r="A21" s="3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">
      <c r="A22" s="31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31"/>
    </row>
    <row r="24" spans="1:12" x14ac:dyDescent="0.2">
      <c r="A24" s="3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workbookViewId="0">
      <selection activeCell="A2" sqref="A2"/>
    </sheetView>
  </sheetViews>
  <sheetFormatPr baseColWidth="10" defaultColWidth="8.83203125" defaultRowHeight="15" x14ac:dyDescent="0.2"/>
  <cols>
    <col min="1" max="1" width="12.83203125" bestFit="1" customWidth="1"/>
    <col min="2" max="2" width="65.5" bestFit="1" customWidth="1"/>
    <col min="3" max="3" width="13.5" bestFit="1" customWidth="1"/>
    <col min="4" max="4" width="14.83203125" style="312" bestFit="1" customWidth="1"/>
    <col min="5" max="5" width="25.83203125" style="49" bestFit="1" customWidth="1"/>
    <col min="6" max="6" width="10.33203125" bestFit="1" customWidth="1"/>
    <col min="7" max="8" width="18" bestFit="1" customWidth="1"/>
  </cols>
  <sheetData>
    <row r="2" spans="1:8" x14ac:dyDescent="0.2">
      <c r="A2" s="456" t="s">
        <v>1038</v>
      </c>
    </row>
    <row r="4" spans="1:8" x14ac:dyDescent="0.2">
      <c r="A4" s="1" t="s">
        <v>991</v>
      </c>
      <c r="B4" s="1"/>
      <c r="C4" s="1" t="s">
        <v>257</v>
      </c>
      <c r="D4" s="1" t="s">
        <v>992</v>
      </c>
      <c r="E4" s="1" t="s">
        <v>993</v>
      </c>
      <c r="F4" s="1" t="s">
        <v>994</v>
      </c>
      <c r="G4" s="1" t="s">
        <v>995</v>
      </c>
      <c r="H4" s="1" t="s">
        <v>996</v>
      </c>
    </row>
    <row r="5" spans="1:8" x14ac:dyDescent="0.2">
      <c r="A5" s="143">
        <v>41317</v>
      </c>
      <c r="B5" s="15" t="s">
        <v>655</v>
      </c>
      <c r="C5" s="49"/>
      <c r="D5" s="49"/>
      <c r="F5" s="49"/>
      <c r="G5" s="49"/>
    </row>
    <row r="6" spans="1:8" x14ac:dyDescent="0.2">
      <c r="A6" s="404">
        <v>41324</v>
      </c>
      <c r="B6" s="405" t="s">
        <v>663</v>
      </c>
      <c r="C6" s="49" t="s">
        <v>342</v>
      </c>
      <c r="D6" s="406" t="s">
        <v>662</v>
      </c>
      <c r="F6" s="49" t="s">
        <v>997</v>
      </c>
      <c r="G6" s="407">
        <v>41383</v>
      </c>
      <c r="H6" s="49"/>
    </row>
    <row r="7" spans="1:8" x14ac:dyDescent="0.2">
      <c r="A7" s="143">
        <v>41328</v>
      </c>
      <c r="B7" s="15" t="s">
        <v>656</v>
      </c>
      <c r="C7" s="49" t="s">
        <v>264</v>
      </c>
      <c r="D7" s="49"/>
      <c r="F7" s="49"/>
      <c r="G7" s="49"/>
    </row>
    <row r="8" spans="1:8" x14ac:dyDescent="0.2">
      <c r="A8" s="408">
        <v>40976</v>
      </c>
      <c r="B8" s="114" t="s">
        <v>646</v>
      </c>
      <c r="C8" s="49" t="s">
        <v>342</v>
      </c>
      <c r="D8" s="49"/>
      <c r="F8" s="49" t="s">
        <v>998</v>
      </c>
      <c r="G8" s="49"/>
      <c r="H8" s="114" t="s">
        <v>44</v>
      </c>
    </row>
    <row r="9" spans="1:8" x14ac:dyDescent="0.2">
      <c r="A9" s="409">
        <v>41343</v>
      </c>
      <c r="B9" s="15" t="s">
        <v>671</v>
      </c>
      <c r="C9" s="49"/>
      <c r="D9" s="49"/>
      <c r="F9" s="49" t="s">
        <v>998</v>
      </c>
      <c r="G9" s="49"/>
    </row>
    <row r="10" spans="1:8" x14ac:dyDescent="0.2">
      <c r="A10" s="143">
        <v>41371</v>
      </c>
      <c r="B10" s="15" t="s">
        <v>700</v>
      </c>
      <c r="C10" s="49" t="s">
        <v>259</v>
      </c>
      <c r="D10" s="49"/>
      <c r="F10" s="49"/>
      <c r="G10" s="49"/>
    </row>
    <row r="11" spans="1:8" x14ac:dyDescent="0.2">
      <c r="A11" s="143">
        <v>41372</v>
      </c>
      <c r="B11" s="15" t="s">
        <v>781</v>
      </c>
      <c r="C11" s="49" t="s">
        <v>259</v>
      </c>
      <c r="D11" s="49"/>
      <c r="F11" s="49"/>
      <c r="G11" s="49"/>
    </row>
    <row r="12" spans="1:8" x14ac:dyDescent="0.2">
      <c r="A12" s="143">
        <v>41392</v>
      </c>
      <c r="B12" s="15" t="s">
        <v>774</v>
      </c>
      <c r="C12" s="49" t="s">
        <v>259</v>
      </c>
      <c r="D12" s="49"/>
      <c r="F12" s="49" t="s">
        <v>999</v>
      </c>
      <c r="G12" s="49"/>
    </row>
    <row r="13" spans="1:8" x14ac:dyDescent="0.2">
      <c r="A13" s="143">
        <v>41393</v>
      </c>
      <c r="B13" s="15" t="s">
        <v>712</v>
      </c>
      <c r="F13" s="49"/>
    </row>
    <row r="14" spans="1:8" x14ac:dyDescent="0.2">
      <c r="A14" s="33">
        <v>41397</v>
      </c>
      <c r="B14" s="114" t="s">
        <v>658</v>
      </c>
      <c r="C14" s="49" t="s">
        <v>259</v>
      </c>
      <c r="F14" s="49" t="s">
        <v>997</v>
      </c>
    </row>
    <row r="15" spans="1:8" x14ac:dyDescent="0.2">
      <c r="A15" s="33">
        <v>41397</v>
      </c>
      <c r="B15" s="2" t="s">
        <v>661</v>
      </c>
      <c r="C15" s="49" t="s">
        <v>259</v>
      </c>
      <c r="F15" s="49"/>
    </row>
    <row r="16" spans="1:8" x14ac:dyDescent="0.2">
      <c r="A16" s="33">
        <v>41401</v>
      </c>
      <c r="B16" s="114" t="s">
        <v>664</v>
      </c>
      <c r="F16" s="49" t="s">
        <v>997</v>
      </c>
    </row>
    <row r="17" spans="1:8" x14ac:dyDescent="0.2">
      <c r="A17" s="33">
        <v>41402</v>
      </c>
      <c r="B17" s="114" t="s">
        <v>772</v>
      </c>
      <c r="C17" s="49" t="s">
        <v>259</v>
      </c>
      <c r="D17" s="49" t="s">
        <v>137</v>
      </c>
      <c r="F17" s="49" t="s">
        <v>108</v>
      </c>
      <c r="G17" s="49" t="s">
        <v>965</v>
      </c>
      <c r="H17" s="49" t="s">
        <v>965</v>
      </c>
    </row>
    <row r="18" spans="1:8" x14ac:dyDescent="0.2">
      <c r="A18" s="33">
        <v>41406</v>
      </c>
      <c r="B18" s="114" t="s">
        <v>776</v>
      </c>
      <c r="F18" s="49"/>
    </row>
    <row r="19" spans="1:8" x14ac:dyDescent="0.2">
      <c r="A19" s="408">
        <v>41060</v>
      </c>
      <c r="B19" s="114" t="s">
        <v>644</v>
      </c>
      <c r="C19" s="49" t="s">
        <v>342</v>
      </c>
      <c r="F19" s="49"/>
    </row>
    <row r="20" spans="1:8" x14ac:dyDescent="0.2">
      <c r="A20" s="33">
        <v>41427</v>
      </c>
      <c r="B20" s="2" t="s">
        <v>674</v>
      </c>
      <c r="C20" s="49" t="s">
        <v>259</v>
      </c>
      <c r="D20" s="49" t="s">
        <v>137</v>
      </c>
      <c r="F20" s="49"/>
    </row>
    <row r="21" spans="1:8" x14ac:dyDescent="0.2">
      <c r="A21" s="16">
        <v>41273</v>
      </c>
      <c r="B21" s="15" t="s">
        <v>522</v>
      </c>
      <c r="C21" s="49" t="s">
        <v>259</v>
      </c>
      <c r="E21" s="49">
        <v>3</v>
      </c>
      <c r="F21" s="49" t="s">
        <v>997</v>
      </c>
      <c r="G21" s="407">
        <v>41276</v>
      </c>
    </row>
    <row r="22" spans="1:8" x14ac:dyDescent="0.2">
      <c r="F22" s="49"/>
    </row>
  </sheetData>
  <phoneticPr fontId="38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50"/>
  <sheetViews>
    <sheetView workbookViewId="0">
      <selection activeCell="D2" sqref="D2"/>
    </sheetView>
  </sheetViews>
  <sheetFormatPr baseColWidth="10" defaultColWidth="8.83203125" defaultRowHeight="15" x14ac:dyDescent="0.2"/>
  <cols>
    <col min="1" max="1" width="10" bestFit="1" customWidth="1"/>
    <col min="2" max="2" width="6.83203125" bestFit="1" customWidth="1"/>
    <col min="3" max="3" width="10.5" bestFit="1" customWidth="1"/>
    <col min="4" max="4" width="48.83203125" bestFit="1" customWidth="1"/>
    <col min="5" max="5" width="40.83203125" bestFit="1" customWidth="1"/>
    <col min="11" max="11" width="40.6640625" bestFit="1" customWidth="1"/>
  </cols>
  <sheetData>
    <row r="2" spans="1:15" x14ac:dyDescent="0.2">
      <c r="D2" s="456" t="s">
        <v>1038</v>
      </c>
    </row>
    <row r="4" spans="1:15" ht="16" x14ac:dyDescent="0.2">
      <c r="A4" s="455" t="s">
        <v>1002</v>
      </c>
      <c r="B4" s="455"/>
      <c r="C4" s="455"/>
      <c r="D4" s="455"/>
      <c r="E4" s="455"/>
      <c r="F4" s="455"/>
      <c r="G4" s="455"/>
      <c r="H4" s="455"/>
      <c r="I4" s="455"/>
      <c r="J4" s="455"/>
    </row>
    <row r="5" spans="1:15" ht="20.25" customHeight="1" x14ac:dyDescent="0.2">
      <c r="A5" s="33">
        <v>41351</v>
      </c>
      <c r="B5" s="114" t="s">
        <v>135</v>
      </c>
      <c r="C5" s="114" t="s">
        <v>708</v>
      </c>
      <c r="D5" s="114" t="s">
        <v>709</v>
      </c>
      <c r="E5" s="43" t="s">
        <v>707</v>
      </c>
      <c r="F5" s="114">
        <v>22</v>
      </c>
      <c r="G5" s="114">
        <v>0</v>
      </c>
      <c r="H5" s="43">
        <v>2</v>
      </c>
      <c r="I5" s="114">
        <v>24</v>
      </c>
      <c r="J5" s="114" t="s">
        <v>878</v>
      </c>
      <c r="K5" s="41"/>
      <c r="L5" s="95" t="s">
        <v>706</v>
      </c>
      <c r="M5" s="41"/>
      <c r="O5" s="410">
        <v>1</v>
      </c>
    </row>
    <row r="9" spans="1:15" ht="16" x14ac:dyDescent="0.2">
      <c r="A9" s="455" t="s">
        <v>1001</v>
      </c>
      <c r="B9" s="455"/>
      <c r="C9" s="455"/>
      <c r="D9" s="455"/>
      <c r="E9" s="455"/>
      <c r="F9" s="455"/>
      <c r="G9" s="455"/>
      <c r="H9" s="455"/>
      <c r="I9" s="455"/>
      <c r="J9" s="455"/>
    </row>
    <row r="10" spans="1:15" ht="20.25" customHeight="1" x14ac:dyDescent="0.2">
      <c r="A10" s="5">
        <v>40946</v>
      </c>
      <c r="B10" s="114" t="s">
        <v>136</v>
      </c>
      <c r="C10" s="114" t="s">
        <v>136</v>
      </c>
      <c r="D10" s="114" t="s">
        <v>226</v>
      </c>
      <c r="E10" s="114" t="s">
        <v>43</v>
      </c>
      <c r="F10" s="114">
        <v>0</v>
      </c>
      <c r="G10" s="114">
        <v>2</v>
      </c>
      <c r="H10" s="114">
        <v>1</v>
      </c>
      <c r="I10" s="114">
        <v>3</v>
      </c>
      <c r="J10" s="114" t="s">
        <v>258</v>
      </c>
      <c r="K10" s="114"/>
      <c r="L10" s="160"/>
    </row>
    <row r="11" spans="1:15" ht="20.25" customHeight="1" x14ac:dyDescent="0.2">
      <c r="A11" s="5">
        <v>40949</v>
      </c>
      <c r="B11" s="114" t="s">
        <v>137</v>
      </c>
      <c r="C11" s="114" t="s">
        <v>168</v>
      </c>
      <c r="D11" s="114" t="s">
        <v>263</v>
      </c>
      <c r="E11" s="114" t="s">
        <v>582</v>
      </c>
      <c r="F11" s="114">
        <v>0</v>
      </c>
      <c r="G11" s="114">
        <v>2</v>
      </c>
      <c r="H11" s="114">
        <v>0</v>
      </c>
      <c r="I11" s="114">
        <v>4</v>
      </c>
      <c r="J11" s="114" t="s">
        <v>259</v>
      </c>
      <c r="K11" s="114"/>
      <c r="L11" s="160"/>
    </row>
    <row r="12" spans="1:15" ht="20.25" customHeight="1" x14ac:dyDescent="0.2">
      <c r="A12" s="5">
        <v>40965</v>
      </c>
      <c r="B12" s="114" t="s">
        <v>158</v>
      </c>
      <c r="C12" s="114" t="s">
        <v>169</v>
      </c>
      <c r="D12" s="114" t="s">
        <v>167</v>
      </c>
      <c r="E12" s="114" t="s">
        <v>166</v>
      </c>
      <c r="F12" s="114">
        <v>3</v>
      </c>
      <c r="G12" s="114">
        <v>0</v>
      </c>
      <c r="H12" s="114">
        <v>2</v>
      </c>
      <c r="I12" s="114">
        <v>5</v>
      </c>
      <c r="J12" s="114" t="s">
        <v>260</v>
      </c>
      <c r="K12" s="41"/>
      <c r="L12" s="160"/>
    </row>
    <row r="13" spans="1:15" ht="20.25" customHeight="1" x14ac:dyDescent="0.2">
      <c r="A13" s="5">
        <v>40979</v>
      </c>
      <c r="B13" s="114" t="s">
        <v>158</v>
      </c>
      <c r="C13" s="22" t="s">
        <v>169</v>
      </c>
      <c r="D13" s="114" t="s">
        <v>11</v>
      </c>
      <c r="E13" s="114" t="s">
        <v>166</v>
      </c>
      <c r="F13" s="114">
        <v>19</v>
      </c>
      <c r="G13" s="114">
        <v>0</v>
      </c>
      <c r="H13" s="114">
        <v>1</v>
      </c>
      <c r="I13" s="114">
        <v>20</v>
      </c>
      <c r="J13" s="114" t="s">
        <v>260</v>
      </c>
      <c r="K13" s="114"/>
      <c r="L13" s="160"/>
    </row>
    <row r="14" spans="1:15" s="11" customFormat="1" ht="20.25" customHeight="1" x14ac:dyDescent="0.2">
      <c r="A14" s="5">
        <v>40992</v>
      </c>
      <c r="B14" s="114" t="s">
        <v>135</v>
      </c>
      <c r="C14" s="114" t="s">
        <v>135</v>
      </c>
      <c r="D14" s="114" t="s">
        <v>322</v>
      </c>
      <c r="E14" s="114" t="s">
        <v>166</v>
      </c>
      <c r="F14" s="114">
        <v>0</v>
      </c>
      <c r="G14" s="114">
        <v>0</v>
      </c>
      <c r="H14" s="114">
        <v>2</v>
      </c>
      <c r="I14" s="114">
        <v>2</v>
      </c>
      <c r="J14" s="114" t="s">
        <v>258</v>
      </c>
      <c r="K14" s="114"/>
      <c r="L14" s="160"/>
    </row>
    <row r="15" spans="1:15" ht="20.25" customHeight="1" x14ac:dyDescent="0.2">
      <c r="A15" s="5">
        <v>41000</v>
      </c>
      <c r="B15" s="114" t="s">
        <v>136</v>
      </c>
      <c r="C15" s="114" t="s">
        <v>136</v>
      </c>
      <c r="D15" s="114" t="s">
        <v>236</v>
      </c>
      <c r="E15" s="114" t="s">
        <v>325</v>
      </c>
      <c r="F15" s="114">
        <v>0</v>
      </c>
      <c r="G15" s="114">
        <v>0</v>
      </c>
      <c r="H15" s="114">
        <v>1</v>
      </c>
      <c r="I15" s="114">
        <v>1</v>
      </c>
      <c r="J15" s="114" t="s">
        <v>108</v>
      </c>
      <c r="K15" s="114"/>
      <c r="L15" s="160"/>
    </row>
    <row r="16" spans="1:15" s="11" customFormat="1" ht="20.25" customHeight="1" x14ac:dyDescent="0.2">
      <c r="A16" s="5">
        <v>41007</v>
      </c>
      <c r="B16" s="114" t="s">
        <v>136</v>
      </c>
      <c r="C16" s="114" t="s">
        <v>136</v>
      </c>
      <c r="D16" s="114" t="s">
        <v>199</v>
      </c>
      <c r="E16" s="114" t="s">
        <v>43</v>
      </c>
      <c r="F16" s="114">
        <v>38</v>
      </c>
      <c r="G16" s="7">
        <v>0</v>
      </c>
      <c r="H16" s="7">
        <v>1</v>
      </c>
      <c r="I16" s="7">
        <v>39</v>
      </c>
      <c r="J16" s="114" t="s">
        <v>260</v>
      </c>
      <c r="K16" s="114"/>
      <c r="L16" s="160"/>
    </row>
    <row r="17" spans="1:12" ht="20.25" customHeight="1" x14ac:dyDescent="0.2">
      <c r="A17" s="5">
        <v>41025</v>
      </c>
      <c r="B17" s="114" t="s">
        <v>136</v>
      </c>
      <c r="C17" s="114" t="s">
        <v>136</v>
      </c>
      <c r="D17" s="114" t="s">
        <v>265</v>
      </c>
      <c r="E17" s="114" t="s">
        <v>292</v>
      </c>
      <c r="F17" s="114">
        <v>4</v>
      </c>
      <c r="G17" s="114">
        <v>0</v>
      </c>
      <c r="H17" s="114">
        <v>0</v>
      </c>
      <c r="I17" s="114">
        <v>4</v>
      </c>
      <c r="J17" s="114" t="s">
        <v>229</v>
      </c>
      <c r="K17" s="114"/>
      <c r="L17" s="160"/>
    </row>
    <row r="18" spans="1:12" ht="20.25" customHeight="1" x14ac:dyDescent="0.2">
      <c r="A18" s="5">
        <v>41025</v>
      </c>
      <c r="B18" s="114" t="s">
        <v>22</v>
      </c>
      <c r="C18" s="114" t="s">
        <v>150</v>
      </c>
      <c r="D18" s="114" t="s">
        <v>265</v>
      </c>
      <c r="E18" s="114" t="s">
        <v>43</v>
      </c>
      <c r="F18" s="114">
        <v>2</v>
      </c>
      <c r="G18" s="114">
        <v>2</v>
      </c>
      <c r="H18" s="114">
        <v>1</v>
      </c>
      <c r="I18" s="114">
        <v>5</v>
      </c>
      <c r="J18" s="114" t="s">
        <v>229</v>
      </c>
      <c r="K18" s="114"/>
      <c r="L18" s="160"/>
    </row>
    <row r="19" spans="1:12" ht="20.25" customHeight="1" x14ac:dyDescent="0.2">
      <c r="A19" s="5">
        <v>41029</v>
      </c>
      <c r="B19" s="114" t="s">
        <v>24</v>
      </c>
      <c r="C19" s="114" t="s">
        <v>31</v>
      </c>
      <c r="D19" s="114" t="s">
        <v>219</v>
      </c>
      <c r="E19" s="114" t="s">
        <v>220</v>
      </c>
      <c r="F19" s="114">
        <v>0</v>
      </c>
      <c r="G19" s="114">
        <v>0</v>
      </c>
      <c r="H19" s="114">
        <v>3</v>
      </c>
      <c r="I19" s="114">
        <v>11</v>
      </c>
      <c r="J19" s="114" t="s">
        <v>258</v>
      </c>
      <c r="K19" s="41"/>
      <c r="L19" s="160"/>
    </row>
    <row r="20" spans="1:12" ht="20.25" customHeight="1" x14ac:dyDescent="0.2">
      <c r="A20" s="5">
        <v>41063</v>
      </c>
      <c r="B20" s="114" t="s">
        <v>160</v>
      </c>
      <c r="C20" s="114" t="s">
        <v>160</v>
      </c>
      <c r="D20" s="114" t="s">
        <v>287</v>
      </c>
      <c r="E20" s="114" t="s">
        <v>43</v>
      </c>
      <c r="F20" s="114">
        <v>15</v>
      </c>
      <c r="G20" s="114">
        <v>0</v>
      </c>
      <c r="H20" s="114">
        <v>1</v>
      </c>
      <c r="I20" s="114">
        <v>16</v>
      </c>
      <c r="J20" s="114" t="s">
        <v>260</v>
      </c>
      <c r="K20" s="114" t="s">
        <v>253</v>
      </c>
      <c r="L20" s="160"/>
    </row>
    <row r="21" spans="1:12" ht="20.25" customHeight="1" x14ac:dyDescent="0.2">
      <c r="A21" s="5">
        <v>41068</v>
      </c>
      <c r="B21" s="114" t="s">
        <v>137</v>
      </c>
      <c r="C21" s="114" t="s">
        <v>168</v>
      </c>
      <c r="D21" s="114" t="s">
        <v>39</v>
      </c>
      <c r="E21" s="114" t="s">
        <v>43</v>
      </c>
      <c r="F21" s="114">
        <v>3</v>
      </c>
      <c r="G21" s="114">
        <v>4</v>
      </c>
      <c r="H21" s="114">
        <v>1</v>
      </c>
      <c r="I21" s="114">
        <v>8</v>
      </c>
      <c r="J21" s="114" t="s">
        <v>258</v>
      </c>
      <c r="K21" s="114"/>
      <c r="L21" s="160"/>
    </row>
    <row r="22" spans="1:12" s="11" customFormat="1" ht="20.25" customHeight="1" x14ac:dyDescent="0.2">
      <c r="A22" s="5">
        <v>41070</v>
      </c>
      <c r="B22" s="114" t="s">
        <v>158</v>
      </c>
      <c r="C22" s="114" t="s">
        <v>169</v>
      </c>
      <c r="D22" s="114" t="s">
        <v>42</v>
      </c>
      <c r="E22" s="114" t="s">
        <v>43</v>
      </c>
      <c r="F22" s="114">
        <v>2</v>
      </c>
      <c r="G22" s="114">
        <v>0</v>
      </c>
      <c r="H22" s="114">
        <v>1</v>
      </c>
      <c r="I22" s="114">
        <v>3</v>
      </c>
      <c r="J22" s="114" t="s">
        <v>260</v>
      </c>
      <c r="K22" s="114"/>
      <c r="L22" s="160"/>
    </row>
    <row r="23" spans="1:12" s="11" customFormat="1" ht="20.25" customHeight="1" x14ac:dyDescent="0.2">
      <c r="A23" s="5">
        <v>41077</v>
      </c>
      <c r="B23" s="114" t="s">
        <v>136</v>
      </c>
      <c r="C23" s="114" t="s">
        <v>37</v>
      </c>
      <c r="D23" s="114" t="s">
        <v>147</v>
      </c>
      <c r="E23" s="114" t="s">
        <v>43</v>
      </c>
      <c r="F23" s="114">
        <v>3</v>
      </c>
      <c r="G23" s="114">
        <v>0</v>
      </c>
      <c r="H23" s="114">
        <v>1</v>
      </c>
      <c r="I23" s="114">
        <v>4</v>
      </c>
      <c r="J23" s="114" t="s">
        <v>260</v>
      </c>
      <c r="K23" s="114" t="s">
        <v>251</v>
      </c>
      <c r="L23" s="160"/>
    </row>
    <row r="24" spans="1:12" s="11" customFormat="1" ht="20.25" customHeight="1" x14ac:dyDescent="0.2">
      <c r="A24" s="5">
        <v>41077</v>
      </c>
      <c r="B24" s="114" t="s">
        <v>136</v>
      </c>
      <c r="C24" s="114" t="s">
        <v>37</v>
      </c>
      <c r="D24" s="114" t="s">
        <v>148</v>
      </c>
      <c r="E24" s="114" t="s">
        <v>43</v>
      </c>
      <c r="F24" s="114">
        <v>10</v>
      </c>
      <c r="G24" s="114">
        <v>0</v>
      </c>
      <c r="H24" s="114">
        <v>1</v>
      </c>
      <c r="I24" s="114">
        <v>11</v>
      </c>
      <c r="J24" s="114" t="s">
        <v>260</v>
      </c>
      <c r="K24" s="114" t="s">
        <v>252</v>
      </c>
      <c r="L24" s="160"/>
    </row>
    <row r="25" spans="1:12" s="11" customFormat="1" ht="20.25" customHeight="1" x14ac:dyDescent="0.2">
      <c r="A25" s="5">
        <v>41077</v>
      </c>
      <c r="B25" s="114" t="s">
        <v>136</v>
      </c>
      <c r="C25" s="114" t="s">
        <v>38</v>
      </c>
      <c r="D25" s="114" t="s">
        <v>149</v>
      </c>
      <c r="E25" s="114" t="s">
        <v>43</v>
      </c>
      <c r="F25" s="114">
        <v>9</v>
      </c>
      <c r="G25" s="114">
        <v>1</v>
      </c>
      <c r="H25" s="114">
        <v>1</v>
      </c>
      <c r="I25" s="114">
        <v>11</v>
      </c>
      <c r="J25" s="114" t="s">
        <v>260</v>
      </c>
      <c r="K25" s="114" t="s">
        <v>250</v>
      </c>
      <c r="L25" s="160"/>
    </row>
    <row r="26" spans="1:12" ht="20.25" customHeight="1" x14ac:dyDescent="0.2">
      <c r="A26" s="5">
        <v>41105</v>
      </c>
      <c r="B26" s="114" t="s">
        <v>143</v>
      </c>
      <c r="C26" s="114" t="s">
        <v>17</v>
      </c>
      <c r="D26" s="114" t="s">
        <v>336</v>
      </c>
      <c r="E26" s="114" t="s">
        <v>166</v>
      </c>
      <c r="F26" s="114">
        <v>0</v>
      </c>
      <c r="G26" s="114">
        <v>0</v>
      </c>
      <c r="H26" s="114">
        <v>0</v>
      </c>
      <c r="I26" s="114">
        <v>0</v>
      </c>
      <c r="J26" s="114" t="s">
        <v>260</v>
      </c>
      <c r="K26" s="114"/>
      <c r="L26" s="160"/>
    </row>
    <row r="27" spans="1:12" ht="20.25" customHeight="1" x14ac:dyDescent="0.2">
      <c r="A27" s="5">
        <v>41119</v>
      </c>
      <c r="B27" s="114" t="s">
        <v>135</v>
      </c>
      <c r="C27" s="114" t="s">
        <v>135</v>
      </c>
      <c r="D27" s="15" t="s">
        <v>164</v>
      </c>
      <c r="E27" s="15" t="s">
        <v>345</v>
      </c>
      <c r="F27" s="114">
        <v>0</v>
      </c>
      <c r="G27" s="114">
        <v>0</v>
      </c>
      <c r="H27" s="114">
        <v>4</v>
      </c>
      <c r="I27" s="114">
        <v>4</v>
      </c>
      <c r="J27" s="114" t="s">
        <v>262</v>
      </c>
      <c r="K27" s="114"/>
      <c r="L27" s="160"/>
    </row>
    <row r="28" spans="1:12" ht="20.25" customHeight="1" x14ac:dyDescent="0.2">
      <c r="A28" s="5">
        <v>41120</v>
      </c>
      <c r="B28" s="114" t="s">
        <v>44</v>
      </c>
      <c r="C28" s="114" t="s">
        <v>44</v>
      </c>
      <c r="D28" s="114" t="s">
        <v>343</v>
      </c>
      <c r="E28" s="114" t="s">
        <v>372</v>
      </c>
      <c r="F28" s="114">
        <v>1</v>
      </c>
      <c r="G28" s="114">
        <v>1</v>
      </c>
      <c r="H28" s="114">
        <v>2</v>
      </c>
      <c r="I28" s="114">
        <v>4</v>
      </c>
      <c r="J28" s="114" t="s">
        <v>258</v>
      </c>
      <c r="K28" s="114"/>
      <c r="L28" s="160"/>
    </row>
    <row r="29" spans="1:12" ht="20.25" customHeight="1" x14ac:dyDescent="0.2">
      <c r="A29" s="5">
        <v>41123</v>
      </c>
      <c r="B29" s="114" t="s">
        <v>136</v>
      </c>
      <c r="C29" s="114" t="s">
        <v>136</v>
      </c>
      <c r="D29" s="24" t="s">
        <v>462</v>
      </c>
      <c r="E29" s="114" t="s">
        <v>282</v>
      </c>
      <c r="F29" s="114">
        <v>0</v>
      </c>
      <c r="G29" s="114">
        <v>0</v>
      </c>
      <c r="H29" s="114">
        <v>1</v>
      </c>
      <c r="I29" s="114">
        <v>1</v>
      </c>
      <c r="J29" s="114" t="s">
        <v>186</v>
      </c>
      <c r="K29" s="114" t="e">
        <f>#REF!</f>
        <v>#REF!</v>
      </c>
      <c r="L29" s="160"/>
    </row>
    <row r="30" spans="1:12" ht="20.25" customHeight="1" x14ac:dyDescent="0.2">
      <c r="A30" s="5">
        <v>41124</v>
      </c>
      <c r="B30" s="114" t="s">
        <v>144</v>
      </c>
      <c r="C30" s="114" t="s">
        <v>1</v>
      </c>
      <c r="D30" s="114" t="s">
        <v>384</v>
      </c>
      <c r="E30" s="114" t="s">
        <v>385</v>
      </c>
      <c r="F30" s="114">
        <v>0</v>
      </c>
      <c r="G30" s="114">
        <v>0</v>
      </c>
      <c r="H30" s="114">
        <v>1</v>
      </c>
      <c r="I30" s="114">
        <v>1</v>
      </c>
      <c r="J30" s="114" t="s">
        <v>262</v>
      </c>
      <c r="K30" s="114"/>
      <c r="L30" s="160"/>
    </row>
    <row r="31" spans="1:12" ht="20.25" customHeight="1" x14ac:dyDescent="0.2">
      <c r="A31" s="5">
        <v>41126</v>
      </c>
      <c r="B31" s="114" t="s">
        <v>144</v>
      </c>
      <c r="C31" s="114" t="s">
        <v>173</v>
      </c>
      <c r="D31" s="114" t="s">
        <v>88</v>
      </c>
      <c r="E31" s="114" t="s">
        <v>43</v>
      </c>
      <c r="F31" s="114">
        <v>2</v>
      </c>
      <c r="G31" s="114">
        <v>6</v>
      </c>
      <c r="H31" s="114">
        <v>1</v>
      </c>
      <c r="I31" s="114">
        <v>9</v>
      </c>
      <c r="J31" s="114" t="s">
        <v>258</v>
      </c>
      <c r="K31" s="114"/>
      <c r="L31" s="160"/>
    </row>
    <row r="32" spans="1:12" ht="20.25" customHeight="1" x14ac:dyDescent="0.2">
      <c r="A32" s="5">
        <v>41136</v>
      </c>
      <c r="B32" s="114" t="s">
        <v>137</v>
      </c>
      <c r="C32" s="114" t="s">
        <v>168</v>
      </c>
      <c r="D32" s="114" t="s">
        <v>196</v>
      </c>
      <c r="E32" s="114" t="s">
        <v>325</v>
      </c>
      <c r="F32" s="114">
        <v>1</v>
      </c>
      <c r="G32" s="114">
        <v>0</v>
      </c>
      <c r="H32" s="114">
        <v>1</v>
      </c>
      <c r="I32" s="114">
        <v>2</v>
      </c>
      <c r="J32" s="114" t="s">
        <v>258</v>
      </c>
      <c r="K32" s="114"/>
      <c r="L32" s="160"/>
    </row>
    <row r="33" spans="1:15" ht="20.25" customHeight="1" x14ac:dyDescent="0.2">
      <c r="A33" s="5">
        <v>41175</v>
      </c>
      <c r="B33" s="114" t="s">
        <v>160</v>
      </c>
      <c r="C33" s="114" t="s">
        <v>160</v>
      </c>
      <c r="D33" s="114" t="s">
        <v>96</v>
      </c>
      <c r="E33" s="114" t="s">
        <v>43</v>
      </c>
      <c r="F33" s="114">
        <v>4</v>
      </c>
      <c r="G33" s="114">
        <v>0</v>
      </c>
      <c r="H33" s="114">
        <v>1</v>
      </c>
      <c r="I33" s="114">
        <v>5</v>
      </c>
      <c r="J33" s="114" t="s">
        <v>260</v>
      </c>
      <c r="K33" s="114"/>
      <c r="L33" s="160"/>
    </row>
    <row r="34" spans="1:15" ht="20.25" customHeight="1" x14ac:dyDescent="0.2">
      <c r="A34" s="5">
        <v>41190</v>
      </c>
      <c r="B34" s="114" t="s">
        <v>157</v>
      </c>
      <c r="C34" s="114" t="s">
        <v>157</v>
      </c>
      <c r="D34" s="114" t="s">
        <v>213</v>
      </c>
      <c r="E34" s="114" t="s">
        <v>214</v>
      </c>
      <c r="F34" s="114">
        <v>0</v>
      </c>
      <c r="G34" s="114">
        <v>0</v>
      </c>
      <c r="H34" s="114">
        <v>0</v>
      </c>
      <c r="I34" s="114">
        <v>0</v>
      </c>
      <c r="J34" s="114" t="s">
        <v>258</v>
      </c>
      <c r="K34" s="114" t="s">
        <v>215</v>
      </c>
      <c r="L34" s="160"/>
    </row>
    <row r="35" spans="1:15" ht="20.25" customHeight="1" x14ac:dyDescent="0.2">
      <c r="A35" s="5">
        <v>41210</v>
      </c>
      <c r="B35" s="114" t="s">
        <v>136</v>
      </c>
      <c r="C35" s="114" t="s">
        <v>136</v>
      </c>
      <c r="D35" s="114" t="s">
        <v>62</v>
      </c>
      <c r="E35" s="114" t="s">
        <v>43</v>
      </c>
      <c r="F35" s="114">
        <v>7</v>
      </c>
      <c r="G35" s="114">
        <v>0</v>
      </c>
      <c r="H35" s="114">
        <v>1</v>
      </c>
      <c r="I35" s="114">
        <v>8</v>
      </c>
      <c r="J35" s="114" t="s">
        <v>260</v>
      </c>
      <c r="K35" s="114"/>
      <c r="L35" s="160"/>
    </row>
    <row r="36" spans="1:15" s="11" customFormat="1" ht="20.25" customHeight="1" x14ac:dyDescent="0.2">
      <c r="A36" s="5">
        <v>41238</v>
      </c>
      <c r="B36" s="114" t="s">
        <v>136</v>
      </c>
      <c r="C36" s="114" t="s">
        <v>69</v>
      </c>
      <c r="D36" s="114" t="s">
        <v>373</v>
      </c>
      <c r="E36" s="114" t="s">
        <v>372</v>
      </c>
      <c r="F36" s="114">
        <v>11</v>
      </c>
      <c r="G36" s="7">
        <v>0</v>
      </c>
      <c r="H36" s="7">
        <v>2</v>
      </c>
      <c r="I36" s="7">
        <v>13</v>
      </c>
      <c r="J36" s="114" t="s">
        <v>272</v>
      </c>
      <c r="K36" s="114" t="s">
        <v>374</v>
      </c>
      <c r="L36" s="160"/>
    </row>
    <row r="37" spans="1:15" s="11" customFormat="1" ht="20.25" customHeight="1" x14ac:dyDescent="0.2">
      <c r="A37" s="5">
        <v>41265</v>
      </c>
      <c r="B37" s="114" t="s">
        <v>135</v>
      </c>
      <c r="C37" s="114" t="s">
        <v>135</v>
      </c>
      <c r="D37" s="326" t="s">
        <v>230</v>
      </c>
      <c r="E37" s="114" t="s">
        <v>43</v>
      </c>
      <c r="F37" s="114">
        <v>0</v>
      </c>
      <c r="G37" s="114">
        <v>0</v>
      </c>
      <c r="H37" s="114">
        <v>1</v>
      </c>
      <c r="I37" s="114">
        <v>1</v>
      </c>
      <c r="J37" s="114" t="s">
        <v>229</v>
      </c>
      <c r="K37" s="114"/>
      <c r="L37" s="81"/>
    </row>
    <row r="38" spans="1:15" s="11" customFormat="1" ht="20.25" customHeight="1" x14ac:dyDescent="0.2">
      <c r="A38" s="5">
        <v>41265</v>
      </c>
      <c r="B38" s="114" t="s">
        <v>135</v>
      </c>
      <c r="C38" s="114" t="s">
        <v>135</v>
      </c>
      <c r="D38" s="326" t="s">
        <v>266</v>
      </c>
      <c r="E38" s="114" t="s">
        <v>43</v>
      </c>
      <c r="F38" s="114">
        <v>0</v>
      </c>
      <c r="G38" s="114">
        <v>0</v>
      </c>
      <c r="H38" s="114">
        <v>1</v>
      </c>
      <c r="I38" s="114">
        <v>1</v>
      </c>
      <c r="J38" s="114" t="s">
        <v>229</v>
      </c>
      <c r="K38" s="114"/>
      <c r="L38" s="81"/>
      <c r="O38" s="410">
        <v>29</v>
      </c>
    </row>
    <row r="43" spans="1:15" ht="16" x14ac:dyDescent="0.2">
      <c r="A43" s="455" t="s">
        <v>1000</v>
      </c>
      <c r="B43" s="455"/>
      <c r="C43" s="455"/>
      <c r="D43" s="455"/>
      <c r="E43" s="455"/>
      <c r="F43" s="455"/>
      <c r="G43" s="455"/>
      <c r="H43" s="455"/>
      <c r="I43" s="455"/>
      <c r="J43" s="455"/>
    </row>
    <row r="44" spans="1:15" ht="20.25" customHeight="1" x14ac:dyDescent="0.2">
      <c r="A44" s="33">
        <v>40710</v>
      </c>
      <c r="B44" s="114" t="s">
        <v>22</v>
      </c>
      <c r="C44" s="114" t="s">
        <v>150</v>
      </c>
      <c r="D44" s="114" t="s">
        <v>483</v>
      </c>
      <c r="E44" s="114" t="s">
        <v>43</v>
      </c>
      <c r="F44" s="114"/>
      <c r="G44" s="114"/>
      <c r="H44" s="114"/>
      <c r="I44" s="114">
        <v>2</v>
      </c>
      <c r="J44" s="114" t="s">
        <v>258</v>
      </c>
      <c r="K44" s="174"/>
      <c r="L44" s="8"/>
      <c r="M44" s="6"/>
    </row>
    <row r="45" spans="1:15" ht="20.25" customHeight="1" x14ac:dyDescent="0.2">
      <c r="A45" s="33">
        <v>40770</v>
      </c>
      <c r="B45" s="114" t="s">
        <v>137</v>
      </c>
      <c r="C45" s="114" t="s">
        <v>168</v>
      </c>
      <c r="D45" s="114" t="s">
        <v>493</v>
      </c>
      <c r="E45" s="114" t="s">
        <v>432</v>
      </c>
      <c r="F45" s="114">
        <v>0</v>
      </c>
      <c r="G45" s="114">
        <v>0</v>
      </c>
      <c r="H45" s="114">
        <v>1</v>
      </c>
      <c r="I45" s="114">
        <v>1</v>
      </c>
      <c r="J45" s="114" t="s">
        <v>258</v>
      </c>
      <c r="K45" s="174"/>
      <c r="L45" s="8"/>
      <c r="M45" s="6"/>
    </row>
    <row r="46" spans="1:15" ht="20.25" customHeight="1" x14ac:dyDescent="0.2">
      <c r="A46" s="33">
        <v>40781</v>
      </c>
      <c r="B46" s="114" t="s">
        <v>22</v>
      </c>
      <c r="C46" s="114" t="s">
        <v>150</v>
      </c>
      <c r="D46" s="114" t="s">
        <v>437</v>
      </c>
      <c r="E46" s="114" t="s">
        <v>43</v>
      </c>
      <c r="F46" s="114"/>
      <c r="G46" s="114"/>
      <c r="H46" s="114">
        <v>1</v>
      </c>
      <c r="I46" s="114">
        <v>18</v>
      </c>
      <c r="J46" s="114" t="s">
        <v>438</v>
      </c>
      <c r="K46" s="174"/>
      <c r="L46" s="8"/>
      <c r="M46" s="6"/>
    </row>
    <row r="47" spans="1:15" ht="20.25" customHeight="1" x14ac:dyDescent="0.2">
      <c r="A47" s="33">
        <v>40851</v>
      </c>
      <c r="B47" s="114" t="s">
        <v>137</v>
      </c>
      <c r="C47" s="114" t="s">
        <v>168</v>
      </c>
      <c r="D47" s="114" t="s">
        <v>653</v>
      </c>
      <c r="E47" s="114" t="s">
        <v>43</v>
      </c>
      <c r="F47" s="114"/>
      <c r="G47" s="114"/>
      <c r="H47" s="114"/>
      <c r="I47" s="22"/>
      <c r="J47" s="114" t="s">
        <v>258</v>
      </c>
      <c r="K47" s="174"/>
      <c r="L47" s="8"/>
      <c r="M47" s="6"/>
    </row>
    <row r="48" spans="1:15" s="276" customFormat="1" ht="18" x14ac:dyDescent="0.2">
      <c r="A48" s="223">
        <v>40902</v>
      </c>
      <c r="B48" s="67" t="s">
        <v>22</v>
      </c>
      <c r="C48" s="7" t="s">
        <v>902</v>
      </c>
      <c r="D48" s="7" t="s">
        <v>903</v>
      </c>
      <c r="E48" s="7" t="s">
        <v>43</v>
      </c>
      <c r="F48" s="7"/>
      <c r="G48" s="7"/>
      <c r="H48" s="7"/>
      <c r="I48" s="7">
        <v>44</v>
      </c>
      <c r="J48" s="7" t="s">
        <v>260</v>
      </c>
      <c r="K48" s="263"/>
      <c r="L48" s="274"/>
      <c r="M48" s="275"/>
    </row>
    <row r="49" spans="1:15" ht="18" x14ac:dyDescent="0.2">
      <c r="A49" s="223">
        <v>40902</v>
      </c>
      <c r="B49" s="2" t="s">
        <v>158</v>
      </c>
      <c r="C49" s="2" t="s">
        <v>169</v>
      </c>
      <c r="D49" s="2" t="s">
        <v>904</v>
      </c>
      <c r="E49" s="2" t="s">
        <v>43</v>
      </c>
      <c r="F49" s="2"/>
      <c r="G49" s="2"/>
      <c r="H49" s="2"/>
      <c r="I49" s="2"/>
      <c r="J49" s="2"/>
      <c r="K49" s="176"/>
      <c r="L49" s="8"/>
      <c r="M49" s="6"/>
    </row>
    <row r="50" spans="1:15" ht="18" x14ac:dyDescent="0.2">
      <c r="A50" s="223">
        <v>40902</v>
      </c>
      <c r="B50" s="2" t="s">
        <v>157</v>
      </c>
      <c r="C50" s="2" t="s">
        <v>1014</v>
      </c>
      <c r="D50" s="2" t="s">
        <v>905</v>
      </c>
      <c r="E50" s="2" t="s">
        <v>43</v>
      </c>
      <c r="F50" s="2"/>
      <c r="G50" s="2"/>
      <c r="H50" s="2"/>
      <c r="I50" s="2"/>
      <c r="J50" s="2"/>
      <c r="K50" s="176"/>
      <c r="M50" s="6"/>
      <c r="O50" s="410">
        <v>7</v>
      </c>
    </row>
  </sheetData>
  <mergeCells count="3">
    <mergeCell ref="A4:J4"/>
    <mergeCell ref="A9:J9"/>
    <mergeCell ref="A43:J43"/>
  </mergeCells>
  <phoneticPr fontId="38" type="noConversion"/>
  <hyperlinks>
    <hyperlink ref="L5" r:id="rId1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M72"/>
  <sheetViews>
    <sheetView topLeftCell="A51" workbookViewId="0">
      <selection activeCell="A52" sqref="A52"/>
    </sheetView>
  </sheetViews>
  <sheetFormatPr baseColWidth="10" defaultColWidth="8.83203125" defaultRowHeight="15" x14ac:dyDescent="0.2"/>
  <cols>
    <col min="1" max="1" width="10.1640625" bestFit="1" customWidth="1"/>
    <col min="3" max="3" width="9.5" bestFit="1" customWidth="1"/>
    <col min="4" max="4" width="46" bestFit="1" customWidth="1"/>
    <col min="5" max="5" width="18.83203125" bestFit="1" customWidth="1"/>
  </cols>
  <sheetData>
    <row r="6" spans="1:13" x14ac:dyDescent="0.2">
      <c r="A6" s="442" t="s">
        <v>1005</v>
      </c>
      <c r="B6" s="442"/>
      <c r="C6" s="442"/>
      <c r="D6" s="442"/>
      <c r="E6" s="442"/>
      <c r="F6" s="442"/>
      <c r="G6" s="442"/>
      <c r="H6" s="442"/>
      <c r="I6" s="442"/>
      <c r="J6" s="442"/>
      <c r="K6" s="442"/>
    </row>
    <row r="7" spans="1:13" s="11" customFormat="1" ht="20.25" customHeight="1" x14ac:dyDescent="0.2">
      <c r="A7" s="33">
        <v>40763</v>
      </c>
      <c r="B7" s="114" t="s">
        <v>137</v>
      </c>
      <c r="C7" s="114" t="s">
        <v>168</v>
      </c>
      <c r="D7" s="114" t="s">
        <v>415</v>
      </c>
      <c r="E7" s="114" t="s">
        <v>224</v>
      </c>
      <c r="F7" s="114"/>
      <c r="G7" s="114"/>
      <c r="H7" s="114"/>
      <c r="I7" s="114"/>
      <c r="J7" s="114" t="s">
        <v>264</v>
      </c>
      <c r="K7" s="174" t="s">
        <v>850</v>
      </c>
      <c r="L7" s="34"/>
      <c r="M7" s="178"/>
    </row>
    <row r="15" spans="1:13" x14ac:dyDescent="0.2">
      <c r="A15" s="442" t="s">
        <v>1004</v>
      </c>
      <c r="B15" s="442"/>
      <c r="C15" s="442"/>
      <c r="D15" s="442"/>
      <c r="E15" s="442"/>
      <c r="F15" s="442"/>
      <c r="G15" s="442"/>
      <c r="H15" s="442"/>
      <c r="I15" s="442"/>
      <c r="J15" s="442"/>
      <c r="K15" s="442"/>
    </row>
    <row r="16" spans="1:13" s="11" customFormat="1" ht="20.25" customHeight="1" x14ac:dyDescent="0.2">
      <c r="A16" s="5">
        <v>41183</v>
      </c>
      <c r="B16" s="114" t="s">
        <v>159</v>
      </c>
      <c r="C16" s="114" t="s">
        <v>8</v>
      </c>
      <c r="D16" s="114" t="s">
        <v>192</v>
      </c>
      <c r="E16" s="114" t="s">
        <v>6</v>
      </c>
      <c r="F16" s="114">
        <v>25</v>
      </c>
      <c r="G16" s="114">
        <v>0</v>
      </c>
      <c r="H16" s="114">
        <v>0</v>
      </c>
      <c r="I16" s="114">
        <v>25</v>
      </c>
      <c r="J16" s="114" t="s">
        <v>264</v>
      </c>
      <c r="K16" s="114"/>
      <c r="L16" s="160"/>
    </row>
    <row r="17" spans="1:12" s="11" customFormat="1" ht="20.25" customHeight="1" x14ac:dyDescent="0.2">
      <c r="A17" s="5">
        <v>41007</v>
      </c>
      <c r="B17" s="114" t="s">
        <v>160</v>
      </c>
      <c r="C17" s="114" t="s">
        <v>160</v>
      </c>
      <c r="D17" s="114" t="s">
        <v>19</v>
      </c>
      <c r="E17" s="114" t="s">
        <v>6</v>
      </c>
      <c r="F17" s="114">
        <v>0</v>
      </c>
      <c r="G17" s="114">
        <v>0</v>
      </c>
      <c r="H17" s="114">
        <v>2</v>
      </c>
      <c r="I17" s="114">
        <v>2</v>
      </c>
      <c r="J17" s="114" t="s">
        <v>258</v>
      </c>
      <c r="K17" s="114"/>
      <c r="L17" s="160"/>
    </row>
    <row r="18" spans="1:12" s="11" customFormat="1" ht="20.25" customHeight="1" x14ac:dyDescent="0.2">
      <c r="A18" s="5">
        <v>40959</v>
      </c>
      <c r="B18" s="114" t="s">
        <v>137</v>
      </c>
      <c r="C18" s="114" t="s">
        <v>168</v>
      </c>
      <c r="D18" s="114" t="s">
        <v>645</v>
      </c>
      <c r="E18" s="114" t="s">
        <v>162</v>
      </c>
      <c r="F18" s="114">
        <v>0</v>
      </c>
      <c r="G18" s="114">
        <v>0</v>
      </c>
      <c r="H18" s="114">
        <v>0</v>
      </c>
      <c r="I18" s="114">
        <v>0</v>
      </c>
      <c r="J18" s="114" t="s">
        <v>264</v>
      </c>
      <c r="K18" s="114"/>
      <c r="L18" s="160"/>
    </row>
    <row r="19" spans="1:12" s="11" customFormat="1" ht="20.25" customHeight="1" x14ac:dyDescent="0.2">
      <c r="A19" s="5">
        <v>40962</v>
      </c>
      <c r="B19" s="114" t="s">
        <v>137</v>
      </c>
      <c r="C19" s="114" t="s">
        <v>168</v>
      </c>
      <c r="D19" s="114" t="s">
        <v>161</v>
      </c>
      <c r="E19" s="114" t="s">
        <v>162</v>
      </c>
      <c r="F19" s="114">
        <v>0</v>
      </c>
      <c r="G19" s="114">
        <v>0</v>
      </c>
      <c r="H19" s="114">
        <v>0</v>
      </c>
      <c r="I19" s="114">
        <v>0</v>
      </c>
      <c r="J19" s="114" t="s">
        <v>264</v>
      </c>
      <c r="K19" s="114"/>
      <c r="L19" s="160"/>
    </row>
    <row r="20" spans="1:12" s="11" customFormat="1" ht="20.25" customHeight="1" x14ac:dyDescent="0.2">
      <c r="A20" s="5">
        <v>40966</v>
      </c>
      <c r="B20" s="114" t="s">
        <v>137</v>
      </c>
      <c r="C20" s="114" t="s">
        <v>168</v>
      </c>
      <c r="D20" s="24" t="s">
        <v>459</v>
      </c>
      <c r="E20" s="114" t="s">
        <v>162</v>
      </c>
      <c r="F20" s="114">
        <v>0</v>
      </c>
      <c r="G20" s="114">
        <v>0</v>
      </c>
      <c r="H20" s="114">
        <v>0</v>
      </c>
      <c r="I20" s="114">
        <v>0</v>
      </c>
      <c r="J20" s="114" t="s">
        <v>264</v>
      </c>
      <c r="K20" s="114"/>
      <c r="L20" s="160"/>
    </row>
    <row r="21" spans="1:12" s="11" customFormat="1" ht="20.25" customHeight="1" x14ac:dyDescent="0.2">
      <c r="A21" s="5">
        <v>40968</v>
      </c>
      <c r="B21" s="114" t="s">
        <v>137</v>
      </c>
      <c r="C21" s="114" t="s">
        <v>168</v>
      </c>
      <c r="D21" s="114" t="s">
        <v>538</v>
      </c>
      <c r="E21" s="114" t="s">
        <v>162</v>
      </c>
      <c r="F21" s="114">
        <v>0</v>
      </c>
      <c r="G21" s="114">
        <v>0</v>
      </c>
      <c r="H21" s="114">
        <v>0</v>
      </c>
      <c r="I21" s="114">
        <v>0</v>
      </c>
      <c r="J21" s="114" t="s">
        <v>264</v>
      </c>
      <c r="K21" s="114"/>
      <c r="L21" s="160"/>
    </row>
    <row r="22" spans="1:12" s="11" customFormat="1" ht="20.25" customHeight="1" x14ac:dyDescent="0.2">
      <c r="A22" s="16">
        <v>40969</v>
      </c>
      <c r="B22" s="15" t="s">
        <v>137</v>
      </c>
      <c r="C22" s="15" t="s">
        <v>168</v>
      </c>
      <c r="D22" s="15" t="s">
        <v>651</v>
      </c>
      <c r="E22" s="15" t="s">
        <v>162</v>
      </c>
      <c r="F22" s="15">
        <v>0</v>
      </c>
      <c r="G22" s="15">
        <v>0</v>
      </c>
      <c r="H22" s="15">
        <v>0</v>
      </c>
      <c r="I22" s="15">
        <v>0</v>
      </c>
      <c r="J22" s="15" t="s">
        <v>264</v>
      </c>
      <c r="K22" s="15"/>
      <c r="L22" s="163"/>
    </row>
    <row r="23" spans="1:12" s="11" customFormat="1" ht="20.25" customHeight="1" x14ac:dyDescent="0.2">
      <c r="A23" s="5">
        <v>40977</v>
      </c>
      <c r="B23" s="114" t="s">
        <v>137</v>
      </c>
      <c r="C23" s="114" t="s">
        <v>168</v>
      </c>
      <c r="D23" s="114" t="s">
        <v>547</v>
      </c>
      <c r="E23" s="114" t="s">
        <v>224</v>
      </c>
      <c r="F23" s="114">
        <v>1</v>
      </c>
      <c r="G23" s="114">
        <v>0</v>
      </c>
      <c r="H23" s="114">
        <v>0</v>
      </c>
      <c r="I23" s="114">
        <v>1</v>
      </c>
      <c r="J23" s="114" t="s">
        <v>264</v>
      </c>
      <c r="K23" s="114"/>
      <c r="L23" s="160"/>
    </row>
    <row r="24" spans="1:12" s="11" customFormat="1" ht="20.25" customHeight="1" x14ac:dyDescent="0.2">
      <c r="A24" s="5">
        <v>41012</v>
      </c>
      <c r="B24" s="114" t="s">
        <v>137</v>
      </c>
      <c r="C24" s="114" t="s">
        <v>168</v>
      </c>
      <c r="D24" s="7" t="s">
        <v>161</v>
      </c>
      <c r="E24" s="114" t="s">
        <v>408</v>
      </c>
      <c r="F24" s="114">
        <v>0</v>
      </c>
      <c r="G24" s="114">
        <v>0</v>
      </c>
      <c r="H24" s="114">
        <v>0</v>
      </c>
      <c r="I24" s="114">
        <v>0</v>
      </c>
      <c r="J24" s="114" t="s">
        <v>264</v>
      </c>
      <c r="K24" s="114"/>
      <c r="L24" s="160"/>
    </row>
    <row r="25" spans="1:12" s="11" customFormat="1" ht="20.25" customHeight="1" x14ac:dyDescent="0.2">
      <c r="A25" s="16">
        <v>41060</v>
      </c>
      <c r="B25" s="114" t="s">
        <v>137</v>
      </c>
      <c r="C25" s="114" t="s">
        <v>168</v>
      </c>
      <c r="D25" s="114" t="s">
        <v>605</v>
      </c>
      <c r="E25" s="114" t="s">
        <v>6</v>
      </c>
      <c r="F25" s="114">
        <v>1</v>
      </c>
      <c r="G25" s="114">
        <v>0</v>
      </c>
      <c r="H25" s="114">
        <v>0</v>
      </c>
      <c r="I25" s="114">
        <v>1</v>
      </c>
      <c r="J25" s="114" t="s">
        <v>264</v>
      </c>
      <c r="K25" s="114"/>
      <c r="L25" s="160"/>
    </row>
    <row r="26" spans="1:12" s="11" customFormat="1" ht="20.25" customHeight="1" x14ac:dyDescent="0.2">
      <c r="A26" s="5">
        <v>41156</v>
      </c>
      <c r="B26" s="114" t="s">
        <v>137</v>
      </c>
      <c r="C26" s="114" t="s">
        <v>168</v>
      </c>
      <c r="D26" s="114" t="s">
        <v>123</v>
      </c>
      <c r="E26" s="114" t="s">
        <v>121</v>
      </c>
      <c r="F26" s="114">
        <v>0</v>
      </c>
      <c r="G26" s="114">
        <v>0</v>
      </c>
      <c r="H26" s="114">
        <v>0</v>
      </c>
      <c r="I26" s="114">
        <v>0</v>
      </c>
      <c r="J26" s="114" t="s">
        <v>264</v>
      </c>
      <c r="K26" s="114"/>
      <c r="L26" s="160"/>
    </row>
    <row r="27" spans="1:12" s="11" customFormat="1" ht="20.25" customHeight="1" x14ac:dyDescent="0.2">
      <c r="A27" s="5">
        <v>41177</v>
      </c>
      <c r="B27" s="114" t="s">
        <v>137</v>
      </c>
      <c r="C27" s="114" t="s">
        <v>168</v>
      </c>
      <c r="D27" s="114" t="s">
        <v>302</v>
      </c>
      <c r="E27" s="114" t="s">
        <v>162</v>
      </c>
      <c r="F27" s="114">
        <v>0</v>
      </c>
      <c r="G27" s="114">
        <v>0</v>
      </c>
      <c r="H27" s="114">
        <v>0</v>
      </c>
      <c r="I27" s="114">
        <v>0</v>
      </c>
      <c r="J27" s="114" t="s">
        <v>264</v>
      </c>
      <c r="K27" s="114"/>
      <c r="L27" s="160"/>
    </row>
    <row r="28" spans="1:12" s="11" customFormat="1" ht="20.25" customHeight="1" x14ac:dyDescent="0.2">
      <c r="A28" s="5">
        <v>41185</v>
      </c>
      <c r="B28" s="114" t="s">
        <v>137</v>
      </c>
      <c r="C28" s="114" t="s">
        <v>168</v>
      </c>
      <c r="D28" s="114" t="s">
        <v>193</v>
      </c>
      <c r="E28" s="114" t="s">
        <v>6</v>
      </c>
      <c r="F28" s="114">
        <v>2</v>
      </c>
      <c r="G28" s="114">
        <v>0</v>
      </c>
      <c r="H28" s="114">
        <v>0</v>
      </c>
      <c r="I28" s="114">
        <v>2</v>
      </c>
      <c r="J28" s="114" t="s">
        <v>264</v>
      </c>
      <c r="K28" s="114"/>
      <c r="L28" s="160"/>
    </row>
    <row r="29" spans="1:12" s="11" customFormat="1" ht="20.25" customHeight="1" x14ac:dyDescent="0.2">
      <c r="A29" s="5">
        <v>41216</v>
      </c>
      <c r="B29" s="114" t="s">
        <v>137</v>
      </c>
      <c r="C29" s="114" t="s">
        <v>168</v>
      </c>
      <c r="D29" s="114" t="s">
        <v>363</v>
      </c>
      <c r="E29" s="114" t="s">
        <v>6</v>
      </c>
      <c r="F29" s="114">
        <v>1</v>
      </c>
      <c r="G29" s="114">
        <v>0</v>
      </c>
      <c r="H29" s="114">
        <v>0</v>
      </c>
      <c r="I29" s="114">
        <v>1</v>
      </c>
      <c r="J29" s="114" t="s">
        <v>264</v>
      </c>
      <c r="K29" s="114"/>
      <c r="L29" s="160"/>
    </row>
    <row r="30" spans="1:12" s="11" customFormat="1" ht="20.25" customHeight="1" x14ac:dyDescent="0.2">
      <c r="A30" s="5">
        <v>41225</v>
      </c>
      <c r="B30" s="114" t="s">
        <v>137</v>
      </c>
      <c r="C30" s="114" t="s">
        <v>168</v>
      </c>
      <c r="D30" s="114" t="s">
        <v>364</v>
      </c>
      <c r="E30" s="114" t="s">
        <v>224</v>
      </c>
      <c r="F30" s="114">
        <v>1</v>
      </c>
      <c r="G30" s="114">
        <v>0</v>
      </c>
      <c r="H30" s="114">
        <v>0</v>
      </c>
      <c r="I30" s="114">
        <v>1</v>
      </c>
      <c r="J30" s="114" t="s">
        <v>264</v>
      </c>
      <c r="K30" s="114"/>
      <c r="L30" s="160"/>
    </row>
    <row r="31" spans="1:12" s="11" customFormat="1" ht="20.25" customHeight="1" x14ac:dyDescent="0.2">
      <c r="A31" s="5">
        <v>41240</v>
      </c>
      <c r="B31" s="114" t="s">
        <v>137</v>
      </c>
      <c r="C31" s="114" t="s">
        <v>71</v>
      </c>
      <c r="D31" s="114" t="s">
        <v>501</v>
      </c>
      <c r="E31" s="114" t="s">
        <v>6</v>
      </c>
      <c r="F31" s="114">
        <v>0</v>
      </c>
      <c r="G31" s="114">
        <v>5</v>
      </c>
      <c r="H31" s="114">
        <v>0</v>
      </c>
      <c r="I31" s="114">
        <v>5</v>
      </c>
      <c r="J31" s="114" t="s">
        <v>502</v>
      </c>
      <c r="K31" s="114"/>
      <c r="L31" s="160"/>
    </row>
    <row r="32" spans="1:12" s="11" customFormat="1" ht="20.25" customHeight="1" x14ac:dyDescent="0.2">
      <c r="A32" s="5">
        <v>41025</v>
      </c>
      <c r="B32" s="114" t="s">
        <v>157</v>
      </c>
      <c r="C32" s="114" t="s">
        <v>157</v>
      </c>
      <c r="D32" s="114" t="s">
        <v>204</v>
      </c>
      <c r="E32" s="114" t="s">
        <v>205</v>
      </c>
      <c r="F32" s="114">
        <v>0</v>
      </c>
      <c r="G32" s="114">
        <v>0</v>
      </c>
      <c r="H32" s="114">
        <v>0</v>
      </c>
      <c r="I32" s="114">
        <v>0</v>
      </c>
      <c r="J32" s="114" t="s">
        <v>264</v>
      </c>
      <c r="K32" s="114"/>
      <c r="L32" s="160"/>
    </row>
    <row r="33" spans="1:12" s="11" customFormat="1" ht="20.25" customHeight="1" x14ac:dyDescent="0.2">
      <c r="A33" s="5">
        <v>40968</v>
      </c>
      <c r="B33" s="114" t="s">
        <v>136</v>
      </c>
      <c r="C33" s="114" t="s">
        <v>136</v>
      </c>
      <c r="D33" s="24" t="s">
        <v>467</v>
      </c>
      <c r="E33" s="114" t="s">
        <v>224</v>
      </c>
      <c r="F33" s="114">
        <v>1</v>
      </c>
      <c r="G33" s="114">
        <v>0</v>
      </c>
      <c r="H33" s="114">
        <v>0</v>
      </c>
      <c r="I33" s="114">
        <v>1</v>
      </c>
      <c r="J33" s="114" t="s">
        <v>264</v>
      </c>
      <c r="K33" s="114"/>
      <c r="L33" s="160"/>
    </row>
    <row r="34" spans="1:12" s="11" customFormat="1" ht="20.25" customHeight="1" x14ac:dyDescent="0.2">
      <c r="A34" s="5">
        <v>41001</v>
      </c>
      <c r="B34" s="114" t="s">
        <v>136</v>
      </c>
      <c r="C34" s="114" t="s">
        <v>136</v>
      </c>
      <c r="D34" s="7" t="s">
        <v>525</v>
      </c>
      <c r="E34" s="114" t="s">
        <v>529</v>
      </c>
      <c r="F34" s="114">
        <v>1</v>
      </c>
      <c r="G34" s="114">
        <v>1</v>
      </c>
      <c r="H34" s="114">
        <v>0</v>
      </c>
      <c r="I34" s="114">
        <v>2</v>
      </c>
      <c r="J34" s="114" t="s">
        <v>526</v>
      </c>
      <c r="K34" s="114" t="s">
        <v>527</v>
      </c>
      <c r="L34" s="160"/>
    </row>
    <row r="35" spans="1:12" s="17" customFormat="1" ht="20.25" customHeight="1" x14ac:dyDescent="0.2">
      <c r="A35" s="16">
        <v>41182</v>
      </c>
      <c r="B35" s="15" t="s">
        <v>136</v>
      </c>
      <c r="C35" s="15" t="s">
        <v>37</v>
      </c>
      <c r="D35" s="15" t="s">
        <v>299</v>
      </c>
      <c r="E35" s="15" t="s">
        <v>225</v>
      </c>
      <c r="F35" s="15">
        <v>0</v>
      </c>
      <c r="G35" s="15">
        <v>0</v>
      </c>
      <c r="H35" s="15">
        <v>2</v>
      </c>
      <c r="I35" s="15">
        <v>2</v>
      </c>
      <c r="J35" s="15" t="s">
        <v>300</v>
      </c>
      <c r="K35" s="15" t="s">
        <v>301</v>
      </c>
      <c r="L35" s="163"/>
    </row>
    <row r="36" spans="1:12" s="11" customFormat="1" ht="20.25" customHeight="1" x14ac:dyDescent="0.2">
      <c r="A36" s="5">
        <v>41270</v>
      </c>
      <c r="B36" s="114" t="s">
        <v>136</v>
      </c>
      <c r="C36" s="114" t="s">
        <v>37</v>
      </c>
      <c r="D36" s="114" t="s">
        <v>570</v>
      </c>
      <c r="E36" s="114" t="s">
        <v>571</v>
      </c>
      <c r="F36" s="114">
        <v>1</v>
      </c>
      <c r="G36" s="114">
        <v>0</v>
      </c>
      <c r="H36" s="114">
        <v>0</v>
      </c>
      <c r="I36" s="114">
        <v>1</v>
      </c>
      <c r="J36" s="114" t="s">
        <v>264</v>
      </c>
      <c r="K36" s="114"/>
      <c r="L36" s="81"/>
    </row>
    <row r="37" spans="1:12" s="11" customFormat="1" ht="20.25" customHeight="1" x14ac:dyDescent="0.2">
      <c r="A37" s="5">
        <v>41001</v>
      </c>
      <c r="B37" s="114" t="s">
        <v>135</v>
      </c>
      <c r="C37" s="114" t="s">
        <v>135</v>
      </c>
      <c r="D37" s="114" t="s">
        <v>531</v>
      </c>
      <c r="E37" s="114" t="s">
        <v>529</v>
      </c>
      <c r="F37" s="114">
        <v>1</v>
      </c>
      <c r="G37" s="114">
        <v>0</v>
      </c>
      <c r="H37" s="114">
        <v>0</v>
      </c>
      <c r="I37" s="114">
        <v>1</v>
      </c>
      <c r="J37" s="114" t="s">
        <v>532</v>
      </c>
      <c r="K37" s="114"/>
      <c r="L37" s="160"/>
    </row>
    <row r="38" spans="1:12" s="11" customFormat="1" ht="20.25" customHeight="1" x14ac:dyDescent="0.2">
      <c r="A38" s="5">
        <v>41028</v>
      </c>
      <c r="B38" s="114" t="s">
        <v>135</v>
      </c>
      <c r="C38" s="114" t="s">
        <v>135</v>
      </c>
      <c r="D38" s="114" t="s">
        <v>444</v>
      </c>
      <c r="E38" s="114" t="s">
        <v>377</v>
      </c>
      <c r="F38" s="114">
        <v>18</v>
      </c>
      <c r="G38" s="114">
        <v>0</v>
      </c>
      <c r="H38" s="114">
        <v>0</v>
      </c>
      <c r="I38" s="114">
        <v>18</v>
      </c>
      <c r="J38" s="114" t="s">
        <v>439</v>
      </c>
      <c r="K38" s="114"/>
      <c r="L38" s="160"/>
    </row>
    <row r="39" spans="1:12" s="11" customFormat="1" ht="20.25" customHeight="1" x14ac:dyDescent="0.2">
      <c r="A39" s="5">
        <v>41045</v>
      </c>
      <c r="B39" s="114" t="s">
        <v>135</v>
      </c>
      <c r="C39" s="114" t="s">
        <v>135</v>
      </c>
      <c r="D39" s="114" t="s">
        <v>116</v>
      </c>
      <c r="E39" s="114"/>
      <c r="F39" s="114">
        <v>0</v>
      </c>
      <c r="G39" s="114">
        <v>0</v>
      </c>
      <c r="H39" s="114">
        <v>0</v>
      </c>
      <c r="I39" s="114">
        <v>0</v>
      </c>
      <c r="J39" s="114" t="s">
        <v>264</v>
      </c>
      <c r="K39" s="114"/>
      <c r="L39" s="160"/>
    </row>
    <row r="40" spans="1:12" s="17" customFormat="1" ht="20.25" customHeight="1" x14ac:dyDescent="0.2">
      <c r="A40" s="16">
        <v>41121</v>
      </c>
      <c r="B40" s="15" t="s">
        <v>135</v>
      </c>
      <c r="C40" s="15" t="s">
        <v>135</v>
      </c>
      <c r="D40" s="15" t="s">
        <v>286</v>
      </c>
      <c r="E40" s="15" t="s">
        <v>225</v>
      </c>
      <c r="F40" s="15">
        <v>0</v>
      </c>
      <c r="G40" s="15">
        <v>0</v>
      </c>
      <c r="H40" s="15">
        <v>0</v>
      </c>
      <c r="I40" s="15">
        <v>0</v>
      </c>
      <c r="J40" s="15" t="s">
        <v>264</v>
      </c>
      <c r="K40" s="15"/>
      <c r="L40" s="163"/>
    </row>
    <row r="41" spans="1:12" s="11" customFormat="1" ht="20.25" customHeight="1" x14ac:dyDescent="0.2">
      <c r="A41" s="5">
        <v>41078</v>
      </c>
      <c r="B41" s="114" t="s">
        <v>144</v>
      </c>
      <c r="C41" s="114" t="s">
        <v>173</v>
      </c>
      <c r="D41" s="114" t="s">
        <v>611</v>
      </c>
      <c r="E41" s="114" t="s">
        <v>377</v>
      </c>
      <c r="F41" s="114">
        <v>20</v>
      </c>
      <c r="G41" s="114">
        <v>5</v>
      </c>
      <c r="H41" s="114">
        <v>0</v>
      </c>
      <c r="I41" s="114">
        <v>25</v>
      </c>
      <c r="J41" s="114" t="s">
        <v>612</v>
      </c>
      <c r="K41" s="114"/>
      <c r="L41" s="160"/>
    </row>
    <row r="42" spans="1:12" s="11" customFormat="1" ht="20.25" customHeight="1" x14ac:dyDescent="0.2">
      <c r="A42" s="5">
        <v>41111</v>
      </c>
      <c r="B42" s="114" t="s">
        <v>144</v>
      </c>
      <c r="C42" s="114" t="s">
        <v>173</v>
      </c>
      <c r="D42" s="114" t="s">
        <v>380</v>
      </c>
      <c r="E42" s="114" t="s">
        <v>162</v>
      </c>
      <c r="F42" s="114">
        <v>0</v>
      </c>
      <c r="G42" s="114">
        <v>0</v>
      </c>
      <c r="H42" s="114">
        <v>0</v>
      </c>
      <c r="I42" s="114">
        <v>0</v>
      </c>
      <c r="J42" s="114" t="s">
        <v>264</v>
      </c>
      <c r="K42" s="114"/>
      <c r="L42" s="160"/>
    </row>
    <row r="43" spans="1:12" s="11" customFormat="1" ht="20.25" customHeight="1" x14ac:dyDescent="0.2">
      <c r="A43" s="5">
        <v>41140</v>
      </c>
      <c r="B43" s="114" t="s">
        <v>144</v>
      </c>
      <c r="C43" s="114" t="s">
        <v>173</v>
      </c>
      <c r="D43" s="114" t="s">
        <v>386</v>
      </c>
      <c r="E43" s="114" t="s">
        <v>234</v>
      </c>
      <c r="F43" s="114">
        <v>0</v>
      </c>
      <c r="G43" s="114">
        <v>0</v>
      </c>
      <c r="H43" s="114">
        <v>0</v>
      </c>
      <c r="I43" s="114">
        <v>0</v>
      </c>
      <c r="J43" s="114" t="s">
        <v>378</v>
      </c>
      <c r="K43" s="114"/>
      <c r="L43" s="160"/>
    </row>
    <row r="44" spans="1:12" s="11" customFormat="1" ht="20.25" customHeight="1" x14ac:dyDescent="0.2">
      <c r="A44" s="5">
        <v>41200</v>
      </c>
      <c r="B44" s="114" t="s">
        <v>144</v>
      </c>
      <c r="C44" s="114" t="s">
        <v>1</v>
      </c>
      <c r="D44" s="114" t="s">
        <v>507</v>
      </c>
      <c r="E44" s="114" t="s">
        <v>377</v>
      </c>
      <c r="F44" s="114">
        <v>23</v>
      </c>
      <c r="G44" s="114">
        <v>0</v>
      </c>
      <c r="H44" s="114">
        <v>0</v>
      </c>
      <c r="I44" s="114">
        <v>23</v>
      </c>
      <c r="J44" s="114" t="s">
        <v>508</v>
      </c>
      <c r="K44" s="114"/>
      <c r="L44" s="160"/>
    </row>
    <row r="45" spans="1:12" s="11" customFormat="1" ht="20.25" customHeight="1" x14ac:dyDescent="0.2">
      <c r="A45" s="5">
        <v>41202</v>
      </c>
      <c r="B45" s="114" t="s">
        <v>144</v>
      </c>
      <c r="C45" s="114" t="s">
        <v>1</v>
      </c>
      <c r="D45" s="24" t="s">
        <v>347</v>
      </c>
      <c r="E45" s="114" t="s">
        <v>224</v>
      </c>
      <c r="F45" s="114">
        <v>4</v>
      </c>
      <c r="G45" s="114">
        <v>0</v>
      </c>
      <c r="H45" s="114">
        <v>0</v>
      </c>
      <c r="I45" s="114">
        <v>4</v>
      </c>
      <c r="J45" s="114" t="s">
        <v>264</v>
      </c>
      <c r="K45" s="114"/>
      <c r="L45" s="160"/>
    </row>
    <row r="46" spans="1:12" s="11" customFormat="1" ht="20.25" customHeight="1" x14ac:dyDescent="0.2">
      <c r="A46" s="5">
        <v>41204</v>
      </c>
      <c r="B46" s="114" t="s">
        <v>144</v>
      </c>
      <c r="C46" s="114" t="s">
        <v>1</v>
      </c>
      <c r="D46" s="24" t="s">
        <v>451</v>
      </c>
      <c r="E46" s="114" t="s">
        <v>162</v>
      </c>
      <c r="F46" s="114">
        <v>1</v>
      </c>
      <c r="G46" s="114">
        <v>0</v>
      </c>
      <c r="H46" s="114">
        <v>0</v>
      </c>
      <c r="I46" s="114">
        <v>1</v>
      </c>
      <c r="J46" s="114" t="s">
        <v>264</v>
      </c>
      <c r="K46" s="114" t="s">
        <v>452</v>
      </c>
      <c r="L46" s="160"/>
    </row>
    <row r="47" spans="1:12" s="11" customFormat="1" ht="20.25" customHeight="1" x14ac:dyDescent="0.2">
      <c r="A47" s="5">
        <v>41217</v>
      </c>
      <c r="B47" s="114" t="s">
        <v>144</v>
      </c>
      <c r="C47" s="114" t="s">
        <v>68</v>
      </c>
      <c r="D47" s="114" t="s">
        <v>398</v>
      </c>
      <c r="E47" s="114" t="s">
        <v>399</v>
      </c>
      <c r="F47" s="114">
        <v>0</v>
      </c>
      <c r="G47" s="114">
        <v>2</v>
      </c>
      <c r="H47" s="114">
        <v>0</v>
      </c>
      <c r="I47" s="114">
        <v>2</v>
      </c>
      <c r="J47" s="114" t="s">
        <v>305</v>
      </c>
      <c r="K47" s="41"/>
      <c r="L47" s="160"/>
    </row>
    <row r="48" spans="1:12" s="11" customFormat="1" ht="20.25" customHeight="1" x14ac:dyDescent="0.2">
      <c r="A48" s="5">
        <v>41222</v>
      </c>
      <c r="B48" s="114" t="s">
        <v>144</v>
      </c>
      <c r="C48" s="114" t="s">
        <v>65</v>
      </c>
      <c r="D48" s="114" t="s">
        <v>400</v>
      </c>
      <c r="E48" s="114" t="s">
        <v>399</v>
      </c>
      <c r="F48" s="114">
        <v>0</v>
      </c>
      <c r="G48" s="114">
        <v>3</v>
      </c>
      <c r="H48" s="114">
        <v>0</v>
      </c>
      <c r="I48" s="114">
        <v>3</v>
      </c>
      <c r="J48" s="114" t="s">
        <v>401</v>
      </c>
      <c r="K48" s="114"/>
      <c r="L48" s="160"/>
    </row>
    <row r="49" spans="1:13" s="11" customFormat="1" ht="20.25" customHeight="1" x14ac:dyDescent="0.2">
      <c r="A49" s="5"/>
      <c r="B49" s="114"/>
      <c r="C49" s="114"/>
      <c r="D49" s="114"/>
      <c r="E49" s="114"/>
      <c r="F49" s="114"/>
      <c r="G49" s="114"/>
      <c r="H49" s="114"/>
      <c r="I49" s="114"/>
      <c r="J49" s="114"/>
      <c r="K49" s="114"/>
      <c r="L49" s="160"/>
    </row>
    <row r="50" spans="1:13" s="11" customFormat="1" ht="20.25" customHeight="1" x14ac:dyDescent="0.2">
      <c r="A50" s="5"/>
      <c r="B50" s="114"/>
      <c r="C50" s="114"/>
      <c r="D50" s="114"/>
      <c r="E50" s="114"/>
      <c r="F50" s="114"/>
      <c r="G50" s="114"/>
      <c r="H50" s="114"/>
      <c r="I50" s="114"/>
      <c r="J50" s="114"/>
      <c r="K50" s="114"/>
      <c r="L50" s="160"/>
    </row>
    <row r="51" spans="1:13" s="11" customFormat="1" ht="20.25" customHeight="1" x14ac:dyDescent="0.2">
      <c r="A51" s="5"/>
      <c r="B51" s="114"/>
      <c r="C51" s="114"/>
      <c r="D51" s="114"/>
      <c r="E51" s="114"/>
      <c r="F51" s="114"/>
      <c r="G51" s="114"/>
      <c r="H51" s="114"/>
      <c r="I51" s="114"/>
      <c r="J51" s="114"/>
      <c r="K51" s="114"/>
      <c r="L51" s="160"/>
    </row>
    <row r="52" spans="1:13" s="11" customFormat="1" ht="20.25" customHeight="1" x14ac:dyDescent="0.2">
      <c r="A52" s="456" t="s">
        <v>1038</v>
      </c>
      <c r="B52" s="114"/>
      <c r="C52" s="114"/>
      <c r="D52" s="114"/>
      <c r="E52" s="114"/>
      <c r="F52" s="114"/>
      <c r="G52" s="114"/>
      <c r="H52" s="114"/>
      <c r="I52" s="114"/>
      <c r="J52" s="114"/>
      <c r="K52" s="114"/>
      <c r="L52" s="160"/>
    </row>
    <row r="53" spans="1:13" s="11" customFormat="1" ht="20.25" customHeight="1" x14ac:dyDescent="0.2">
      <c r="A53" s="5"/>
      <c r="B53" s="114"/>
      <c r="C53" s="114"/>
      <c r="D53" s="114"/>
      <c r="E53" s="114"/>
      <c r="F53" s="114"/>
      <c r="G53" s="114"/>
      <c r="H53" s="114"/>
      <c r="I53" s="114"/>
      <c r="J53" s="114"/>
      <c r="K53" s="114"/>
      <c r="L53" s="160"/>
    </row>
    <row r="54" spans="1:13" s="11" customFormat="1" ht="20.25" customHeight="1" x14ac:dyDescent="0.2">
      <c r="A54" s="5"/>
      <c r="B54" s="114"/>
      <c r="C54" s="114"/>
      <c r="D54" s="114"/>
      <c r="E54" s="114"/>
      <c r="F54" s="114"/>
      <c r="G54" s="114"/>
      <c r="H54" s="114"/>
      <c r="I54" s="114"/>
      <c r="J54" s="114"/>
      <c r="K54" s="114"/>
      <c r="L54" s="160"/>
    </row>
    <row r="55" spans="1:13" s="11" customFormat="1" ht="20.25" customHeight="1" x14ac:dyDescent="0.2">
      <c r="A55" s="5"/>
      <c r="B55" s="114"/>
      <c r="C55" s="114"/>
      <c r="D55" s="114"/>
      <c r="E55" s="114"/>
      <c r="F55" s="114"/>
      <c r="G55" s="114"/>
      <c r="H55" s="114"/>
      <c r="I55" s="114"/>
      <c r="J55" s="114"/>
      <c r="K55" s="114"/>
      <c r="L55" s="160"/>
    </row>
    <row r="59" spans="1:13" x14ac:dyDescent="0.2">
      <c r="A59" s="442" t="s">
        <v>1003</v>
      </c>
      <c r="B59" s="442"/>
      <c r="C59" s="442"/>
      <c r="D59" s="442"/>
      <c r="E59" s="442"/>
      <c r="F59" s="442"/>
      <c r="G59" s="442"/>
      <c r="H59" s="442"/>
      <c r="I59" s="442"/>
      <c r="J59" s="442"/>
      <c r="K59" s="442"/>
    </row>
    <row r="60" spans="1:13" s="18" customFormat="1" ht="20.25" customHeight="1" x14ac:dyDescent="0.2">
      <c r="A60" s="143">
        <v>41328</v>
      </c>
      <c r="B60" s="15" t="s">
        <v>137</v>
      </c>
      <c r="C60" s="15" t="s">
        <v>168</v>
      </c>
      <c r="D60" s="15" t="s">
        <v>656</v>
      </c>
      <c r="E60" s="144" t="s">
        <v>657</v>
      </c>
      <c r="F60" s="15"/>
      <c r="G60" s="15"/>
      <c r="H60" s="144"/>
      <c r="I60" s="149"/>
      <c r="J60" s="15"/>
      <c r="K60" s="145"/>
      <c r="L60" s="146"/>
      <c r="M60" s="145"/>
    </row>
    <row r="61" spans="1:13" s="39" customFormat="1" ht="20.25" customHeight="1" x14ac:dyDescent="0.2">
      <c r="A61" s="133">
        <v>41351</v>
      </c>
      <c r="B61" s="22" t="s">
        <v>137</v>
      </c>
      <c r="C61" s="22" t="s">
        <v>168</v>
      </c>
      <c r="D61" s="134" t="s">
        <v>824</v>
      </c>
      <c r="E61" s="134" t="s">
        <v>6</v>
      </c>
      <c r="F61" s="22">
        <v>1</v>
      </c>
      <c r="G61" s="22">
        <v>0</v>
      </c>
      <c r="H61" s="134">
        <v>0</v>
      </c>
      <c r="I61" s="134">
        <v>1</v>
      </c>
      <c r="J61" s="22" t="s">
        <v>264</v>
      </c>
      <c r="K61" s="135"/>
      <c r="L61" s="136" t="s">
        <v>827</v>
      </c>
      <c r="M61" s="135"/>
    </row>
    <row r="62" spans="1:13" s="39" customFormat="1" ht="20.25" customHeight="1" x14ac:dyDescent="0.2">
      <c r="A62" s="133">
        <v>41351</v>
      </c>
      <c r="B62" s="22" t="s">
        <v>137</v>
      </c>
      <c r="C62" s="22" t="s">
        <v>168</v>
      </c>
      <c r="D62" s="134" t="s">
        <v>825</v>
      </c>
      <c r="E62" s="134" t="s">
        <v>6</v>
      </c>
      <c r="F62" s="22">
        <v>3</v>
      </c>
      <c r="G62" s="22">
        <v>0</v>
      </c>
      <c r="H62" s="134">
        <v>0</v>
      </c>
      <c r="I62" s="134">
        <v>3</v>
      </c>
      <c r="J62" s="22" t="s">
        <v>264</v>
      </c>
      <c r="K62" s="135"/>
      <c r="L62" s="136" t="s">
        <v>827</v>
      </c>
      <c r="M62" s="135"/>
    </row>
    <row r="63" spans="1:13" s="39" customFormat="1" ht="20.25" customHeight="1" x14ac:dyDescent="0.2">
      <c r="A63" s="133">
        <v>41351</v>
      </c>
      <c r="B63" s="22" t="s">
        <v>137</v>
      </c>
      <c r="C63" s="22" t="s">
        <v>168</v>
      </c>
      <c r="D63" s="134" t="s">
        <v>826</v>
      </c>
      <c r="E63" s="134" t="s">
        <v>6</v>
      </c>
      <c r="F63" s="22">
        <v>5</v>
      </c>
      <c r="G63" s="22"/>
      <c r="H63" s="134"/>
      <c r="I63" s="134"/>
      <c r="J63" s="22" t="s">
        <v>264</v>
      </c>
      <c r="K63" s="135"/>
      <c r="L63" s="136" t="s">
        <v>827</v>
      </c>
      <c r="M63" s="135"/>
    </row>
    <row r="64" spans="1:13" s="17" customFormat="1" ht="20.25" customHeight="1" x14ac:dyDescent="0.2">
      <c r="A64" s="143">
        <v>41373</v>
      </c>
      <c r="B64" s="15" t="s">
        <v>137</v>
      </c>
      <c r="C64" s="15" t="s">
        <v>966</v>
      </c>
      <c r="D64" s="15" t="s">
        <v>968</v>
      </c>
      <c r="E64" s="144" t="s">
        <v>6</v>
      </c>
      <c r="F64" s="15">
        <v>0</v>
      </c>
      <c r="G64" s="15">
        <v>4</v>
      </c>
      <c r="H64" s="144">
        <v>0</v>
      </c>
      <c r="I64" s="15">
        <v>4</v>
      </c>
      <c r="J64" s="15" t="s">
        <v>970</v>
      </c>
      <c r="K64" s="145"/>
      <c r="L64" s="146" t="s">
        <v>969</v>
      </c>
      <c r="M64" s="145"/>
    </row>
    <row r="65" spans="1:13" s="17" customFormat="1" ht="20.25" customHeight="1" x14ac:dyDescent="0.2">
      <c r="A65" s="143">
        <v>41373</v>
      </c>
      <c r="B65" s="15" t="s">
        <v>137</v>
      </c>
      <c r="C65" s="15" t="s">
        <v>966</v>
      </c>
      <c r="D65" s="15" t="s">
        <v>967</v>
      </c>
      <c r="E65" s="144" t="s">
        <v>6</v>
      </c>
      <c r="F65" s="15">
        <v>2</v>
      </c>
      <c r="G65" s="15">
        <v>0</v>
      </c>
      <c r="H65" s="144">
        <v>0</v>
      </c>
      <c r="I65" s="15">
        <v>2</v>
      </c>
      <c r="J65" s="15" t="s">
        <v>264</v>
      </c>
      <c r="K65" s="145"/>
      <c r="L65" s="146" t="s">
        <v>969</v>
      </c>
      <c r="M65" s="145"/>
    </row>
    <row r="66" spans="1:13" ht="20.25" customHeight="1" x14ac:dyDescent="0.2">
      <c r="A66" s="33">
        <v>41441</v>
      </c>
      <c r="B66" s="114" t="s">
        <v>144</v>
      </c>
      <c r="C66" s="114" t="s">
        <v>173</v>
      </c>
      <c r="D66" s="114" t="s">
        <v>976</v>
      </c>
      <c r="E66" s="43" t="s">
        <v>6</v>
      </c>
      <c r="F66" s="114">
        <v>9</v>
      </c>
      <c r="G66" s="114">
        <v>2</v>
      </c>
      <c r="H66" s="43">
        <v>2</v>
      </c>
      <c r="I66" s="43">
        <v>13</v>
      </c>
      <c r="J66" s="114" t="s">
        <v>264</v>
      </c>
      <c r="K66" s="41" t="s">
        <v>977</v>
      </c>
      <c r="L66" s="80" t="s">
        <v>669</v>
      </c>
      <c r="M66" s="81" t="s">
        <v>978</v>
      </c>
    </row>
    <row r="67" spans="1:13" s="17" customFormat="1" ht="20.25" customHeight="1" x14ac:dyDescent="0.2">
      <c r="A67" s="143">
        <v>41442</v>
      </c>
      <c r="B67" s="15" t="s">
        <v>137</v>
      </c>
      <c r="C67" s="15" t="s">
        <v>168</v>
      </c>
      <c r="D67" s="15" t="s">
        <v>721</v>
      </c>
      <c r="E67" s="144" t="s">
        <v>6</v>
      </c>
      <c r="F67" s="15">
        <v>9</v>
      </c>
      <c r="G67" s="15">
        <v>0</v>
      </c>
      <c r="H67" s="144">
        <v>0</v>
      </c>
      <c r="I67" s="144">
        <v>9</v>
      </c>
      <c r="J67" s="15"/>
      <c r="K67" s="145"/>
      <c r="L67" s="146" t="s">
        <v>722</v>
      </c>
      <c r="M67" s="145"/>
    </row>
    <row r="68" spans="1:13" s="17" customFormat="1" ht="20.25" customHeight="1" x14ac:dyDescent="0.2">
      <c r="A68" s="143">
        <v>41459</v>
      </c>
      <c r="B68" s="15" t="s">
        <v>137</v>
      </c>
      <c r="C68" s="15" t="s">
        <v>34</v>
      </c>
      <c r="D68" s="15" t="s">
        <v>667</v>
      </c>
      <c r="E68" s="144" t="s">
        <v>224</v>
      </c>
      <c r="F68" s="15">
        <v>6</v>
      </c>
      <c r="G68" s="15">
        <v>0</v>
      </c>
      <c r="H68" s="144">
        <v>0</v>
      </c>
      <c r="I68" s="144">
        <v>6</v>
      </c>
      <c r="J68" s="15"/>
      <c r="K68" s="145"/>
      <c r="L68" s="146"/>
      <c r="M68" s="145"/>
    </row>
    <row r="69" spans="1:13" s="17" customFormat="1" ht="20.25" customHeight="1" x14ac:dyDescent="0.2">
      <c r="A69" s="143">
        <v>41461</v>
      </c>
      <c r="B69" s="15" t="s">
        <v>144</v>
      </c>
      <c r="C69" s="15"/>
      <c r="D69" s="15" t="s">
        <v>666</v>
      </c>
      <c r="E69" s="144" t="s">
        <v>234</v>
      </c>
      <c r="F69" s="15">
        <v>30</v>
      </c>
      <c r="G69" s="15">
        <v>0</v>
      </c>
      <c r="H69" s="144">
        <v>0</v>
      </c>
      <c r="I69" s="144">
        <v>30</v>
      </c>
      <c r="J69" s="15"/>
      <c r="K69" s="145"/>
      <c r="L69" s="146"/>
      <c r="M69" s="145"/>
    </row>
    <row r="70" spans="1:13" s="145" customFormat="1" ht="20.25" customHeight="1" x14ac:dyDescent="0.15">
      <c r="A70" s="143">
        <v>41546</v>
      </c>
      <c r="B70" s="15" t="s">
        <v>144</v>
      </c>
      <c r="C70" s="15" t="s">
        <v>173</v>
      </c>
      <c r="D70" s="15" t="s">
        <v>862</v>
      </c>
      <c r="E70" s="144" t="s">
        <v>6</v>
      </c>
      <c r="F70" s="15">
        <v>40</v>
      </c>
      <c r="G70" s="15"/>
      <c r="H70" s="144"/>
      <c r="I70" s="15"/>
      <c r="J70" s="15" t="s">
        <v>264</v>
      </c>
      <c r="L70" s="146"/>
    </row>
    <row r="71" spans="1:13" s="18" customFormat="1" x14ac:dyDescent="0.2"/>
    <row r="72" spans="1:13" s="18" customFormat="1" x14ac:dyDescent="0.2"/>
  </sheetData>
  <mergeCells count="3">
    <mergeCell ref="A15:K15"/>
    <mergeCell ref="A59:K59"/>
    <mergeCell ref="A6:K6"/>
  </mergeCells>
  <phoneticPr fontId="3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35"/>
  <sheetViews>
    <sheetView topLeftCell="A10" workbookViewId="0">
      <selection activeCell="A11" sqref="A11"/>
    </sheetView>
  </sheetViews>
  <sheetFormatPr baseColWidth="10" defaultColWidth="8.83203125" defaultRowHeight="15" x14ac:dyDescent="0.2"/>
  <cols>
    <col min="1" max="1" width="12.83203125" customWidth="1"/>
    <col min="2" max="2" width="8.5" bestFit="1" customWidth="1"/>
    <col min="3" max="3" width="13.5" bestFit="1" customWidth="1"/>
    <col min="4" max="4" width="31.6640625" bestFit="1" customWidth="1"/>
    <col min="5" max="5" width="16.5" bestFit="1" customWidth="1"/>
    <col min="6" max="6" width="7.1640625" customWidth="1"/>
    <col min="12" max="12" width="50" bestFit="1" customWidth="1"/>
    <col min="13" max="13" width="46.83203125" customWidth="1"/>
  </cols>
  <sheetData>
    <row r="2" spans="1:13" s="11" customFormat="1" x14ac:dyDescent="0.2"/>
    <row r="11" spans="1:13" x14ac:dyDescent="0.2">
      <c r="A11" s="456" t="s">
        <v>1038</v>
      </c>
    </row>
    <row r="13" spans="1:13" x14ac:dyDescent="0.2">
      <c r="A13" s="442" t="s">
        <v>1007</v>
      </c>
      <c r="B13" s="442"/>
      <c r="C13" s="442"/>
      <c r="D13" s="442"/>
      <c r="E13" s="442"/>
      <c r="F13" s="442"/>
      <c r="G13" s="442"/>
      <c r="H13" s="442"/>
      <c r="I13" s="442"/>
      <c r="J13" s="442"/>
      <c r="K13" s="418"/>
      <c r="L13" s="418"/>
    </row>
    <row r="15" spans="1:13" ht="20.25" customHeight="1" x14ac:dyDescent="0.2">
      <c r="A15" s="5">
        <v>41156</v>
      </c>
      <c r="B15" s="114" t="s">
        <v>137</v>
      </c>
      <c r="C15" s="114" t="s">
        <v>168</v>
      </c>
      <c r="D15" s="114" t="s">
        <v>311</v>
      </c>
      <c r="E15" s="114" t="s">
        <v>121</v>
      </c>
      <c r="F15" s="114">
        <v>0</v>
      </c>
      <c r="G15" s="114">
        <v>0</v>
      </c>
      <c r="H15" s="114">
        <v>0</v>
      </c>
      <c r="I15" s="114">
        <v>0</v>
      </c>
      <c r="J15" s="114" t="s">
        <v>229</v>
      </c>
      <c r="L15" s="114"/>
      <c r="M15" s="160"/>
    </row>
    <row r="16" spans="1:13" ht="20.25" customHeight="1" x14ac:dyDescent="0.2">
      <c r="A16" s="5">
        <v>41157</v>
      </c>
      <c r="B16" s="114" t="s">
        <v>160</v>
      </c>
      <c r="C16" s="114" t="s">
        <v>160</v>
      </c>
      <c r="D16" s="114" t="s">
        <v>124</v>
      </c>
      <c r="E16" s="114" t="s">
        <v>121</v>
      </c>
      <c r="F16" s="114">
        <v>0</v>
      </c>
      <c r="G16" s="114">
        <v>0</v>
      </c>
      <c r="H16" s="114">
        <v>0</v>
      </c>
      <c r="I16" s="114">
        <v>0</v>
      </c>
      <c r="J16" s="114" t="s">
        <v>229</v>
      </c>
      <c r="L16" s="114"/>
      <c r="M16" s="160"/>
    </row>
    <row r="17" spans="1:13" ht="20.25" customHeight="1" x14ac:dyDescent="0.2">
      <c r="A17" s="5">
        <v>41157</v>
      </c>
      <c r="B17" s="114" t="s">
        <v>135</v>
      </c>
      <c r="C17" s="114" t="s">
        <v>135</v>
      </c>
      <c r="D17" s="114" t="s">
        <v>124</v>
      </c>
      <c r="E17" s="114" t="s">
        <v>121</v>
      </c>
      <c r="F17" s="114">
        <v>0</v>
      </c>
      <c r="G17" s="114">
        <v>0</v>
      </c>
      <c r="H17" s="114">
        <v>0</v>
      </c>
      <c r="I17" s="114">
        <v>0</v>
      </c>
      <c r="J17" s="114" t="s">
        <v>229</v>
      </c>
      <c r="L17" s="114"/>
      <c r="M17" s="160"/>
    </row>
    <row r="18" spans="1:13" ht="20.25" customHeight="1" x14ac:dyDescent="0.2">
      <c r="A18" s="5">
        <v>41157</v>
      </c>
      <c r="B18" s="114" t="s">
        <v>144</v>
      </c>
      <c r="C18" s="114" t="s">
        <v>1</v>
      </c>
      <c r="D18" s="114" t="s">
        <v>396</v>
      </c>
      <c r="E18" s="114" t="s">
        <v>121</v>
      </c>
      <c r="F18" s="114">
        <v>0</v>
      </c>
      <c r="G18" s="114">
        <v>0</v>
      </c>
      <c r="H18" s="114">
        <v>0</v>
      </c>
      <c r="I18" s="114">
        <v>0</v>
      </c>
      <c r="J18" s="114" t="s">
        <v>229</v>
      </c>
      <c r="L18" s="114"/>
      <c r="M18" s="160"/>
    </row>
    <row r="19" spans="1:13" ht="20.25" customHeight="1" x14ac:dyDescent="0.2">
      <c r="A19" s="5">
        <v>41157</v>
      </c>
      <c r="B19" s="114" t="s">
        <v>144</v>
      </c>
      <c r="C19" s="114" t="s">
        <v>173</v>
      </c>
      <c r="D19" s="114" t="s">
        <v>397</v>
      </c>
      <c r="E19" s="114" t="s">
        <v>121</v>
      </c>
      <c r="F19" s="114">
        <v>0</v>
      </c>
      <c r="G19" s="114">
        <v>0</v>
      </c>
      <c r="H19" s="114">
        <v>0</v>
      </c>
      <c r="I19" s="114">
        <v>0</v>
      </c>
      <c r="J19" s="114" t="s">
        <v>229</v>
      </c>
      <c r="L19" s="114"/>
      <c r="M19" s="160"/>
    </row>
    <row r="20" spans="1:13" ht="20.25" customHeight="1" x14ac:dyDescent="0.2">
      <c r="A20" s="5">
        <v>41157</v>
      </c>
      <c r="B20" s="114" t="s">
        <v>157</v>
      </c>
      <c r="C20" s="114" t="s">
        <v>157</v>
      </c>
      <c r="D20" s="114" t="s">
        <v>212</v>
      </c>
      <c r="E20" s="114" t="s">
        <v>225</v>
      </c>
      <c r="F20" s="114">
        <v>0</v>
      </c>
      <c r="G20" s="114">
        <v>0</v>
      </c>
      <c r="H20" s="114">
        <v>0</v>
      </c>
      <c r="I20" s="114">
        <v>0</v>
      </c>
      <c r="J20" s="114" t="s">
        <v>229</v>
      </c>
      <c r="L20" s="114"/>
      <c r="M20" s="160"/>
    </row>
    <row r="21" spans="1:13" s="11" customFormat="1" ht="20.25" customHeight="1" x14ac:dyDescent="0.2">
      <c r="A21" s="5">
        <v>41157</v>
      </c>
      <c r="B21" s="114" t="s">
        <v>159</v>
      </c>
      <c r="C21" s="114" t="s">
        <v>8</v>
      </c>
      <c r="D21" s="114" t="s">
        <v>690</v>
      </c>
      <c r="E21" s="114" t="s">
        <v>6</v>
      </c>
      <c r="F21" s="114">
        <v>4</v>
      </c>
      <c r="G21" s="114">
        <v>0</v>
      </c>
      <c r="H21" s="114">
        <v>0</v>
      </c>
      <c r="I21" s="114">
        <v>4</v>
      </c>
      <c r="J21" s="114" t="s">
        <v>229</v>
      </c>
      <c r="L21" s="114"/>
      <c r="M21" s="160"/>
    </row>
    <row r="22" spans="1:13" s="11" customFormat="1" ht="20.25" customHeight="1" x14ac:dyDescent="0.2">
      <c r="A22" s="5">
        <v>41158</v>
      </c>
      <c r="B22" s="114" t="s">
        <v>144</v>
      </c>
      <c r="C22" s="114" t="s">
        <v>173</v>
      </c>
      <c r="D22" s="114" t="s">
        <v>606</v>
      </c>
      <c r="E22" s="114" t="s">
        <v>377</v>
      </c>
      <c r="F22" s="114">
        <v>15</v>
      </c>
      <c r="G22" s="114">
        <v>1</v>
      </c>
      <c r="H22" s="114">
        <v>0</v>
      </c>
      <c r="I22" s="114">
        <v>16</v>
      </c>
      <c r="J22" s="114" t="s">
        <v>607</v>
      </c>
      <c r="L22" s="114"/>
      <c r="M22" s="160"/>
    </row>
    <row r="23" spans="1:13" ht="20.25" customHeight="1" x14ac:dyDescent="0.2">
      <c r="A23" s="5">
        <v>41165</v>
      </c>
      <c r="B23" s="114" t="s">
        <v>136</v>
      </c>
      <c r="C23" s="114" t="s">
        <v>37</v>
      </c>
      <c r="D23" s="114" t="s">
        <v>124</v>
      </c>
      <c r="E23" s="114" t="s">
        <v>162</v>
      </c>
      <c r="F23" s="114">
        <v>0</v>
      </c>
      <c r="G23" s="114">
        <v>0</v>
      </c>
      <c r="H23" s="114">
        <v>0</v>
      </c>
      <c r="I23" s="114">
        <v>0</v>
      </c>
      <c r="J23" s="114" t="s">
        <v>229</v>
      </c>
      <c r="L23" s="114"/>
      <c r="M23" s="160"/>
    </row>
    <row r="24" spans="1:13" ht="20.25" customHeight="1" x14ac:dyDescent="0.2">
      <c r="A24" s="5">
        <v>41165</v>
      </c>
      <c r="B24" s="114" t="s">
        <v>159</v>
      </c>
      <c r="C24" s="114" t="s">
        <v>8</v>
      </c>
      <c r="D24" s="114" t="s">
        <v>124</v>
      </c>
      <c r="E24" s="114" t="s">
        <v>162</v>
      </c>
      <c r="F24" s="114">
        <v>0</v>
      </c>
      <c r="G24" s="114">
        <v>0</v>
      </c>
      <c r="H24" s="114">
        <v>0</v>
      </c>
      <c r="I24" s="114">
        <v>0</v>
      </c>
      <c r="J24" s="114" t="s">
        <v>229</v>
      </c>
      <c r="L24" s="114"/>
      <c r="M24" s="160"/>
    </row>
    <row r="25" spans="1:13" ht="20.25" customHeight="1" x14ac:dyDescent="0.2">
      <c r="A25" s="5">
        <v>41220</v>
      </c>
      <c r="B25" s="114" t="s">
        <v>144</v>
      </c>
      <c r="C25" s="114" t="s">
        <v>66</v>
      </c>
      <c r="D25" s="114" t="s">
        <v>124</v>
      </c>
      <c r="E25" s="114" t="s">
        <v>6</v>
      </c>
      <c r="F25" s="114">
        <v>0</v>
      </c>
      <c r="G25" s="114">
        <v>0</v>
      </c>
      <c r="H25" s="114">
        <v>0</v>
      </c>
      <c r="I25" s="114">
        <v>0</v>
      </c>
      <c r="J25" s="114" t="s">
        <v>229</v>
      </c>
      <c r="L25" s="114"/>
      <c r="M25" s="160"/>
    </row>
    <row r="26" spans="1:13" s="11" customFormat="1" ht="20.25" customHeight="1" x14ac:dyDescent="0.2">
      <c r="A26" s="5">
        <v>41265</v>
      </c>
      <c r="B26" s="114" t="s">
        <v>135</v>
      </c>
      <c r="C26" s="114" t="s">
        <v>135</v>
      </c>
      <c r="D26" s="114" t="s">
        <v>230</v>
      </c>
      <c r="E26" s="114" t="s">
        <v>43</v>
      </c>
      <c r="F26" s="114">
        <v>0</v>
      </c>
      <c r="G26" s="114">
        <v>0</v>
      </c>
      <c r="H26" s="114">
        <v>1</v>
      </c>
      <c r="I26" s="114">
        <v>1</v>
      </c>
      <c r="J26" s="114" t="s">
        <v>229</v>
      </c>
      <c r="L26" s="114"/>
      <c r="M26" s="81"/>
    </row>
    <row r="27" spans="1:13" s="11" customFormat="1" ht="20.25" customHeight="1" x14ac:dyDescent="0.2">
      <c r="A27" s="5">
        <v>41265</v>
      </c>
      <c r="B27" s="114" t="s">
        <v>135</v>
      </c>
      <c r="C27" s="114" t="s">
        <v>135</v>
      </c>
      <c r="D27" s="114" t="s">
        <v>266</v>
      </c>
      <c r="E27" s="114" t="s">
        <v>43</v>
      </c>
      <c r="F27" s="114">
        <v>0</v>
      </c>
      <c r="G27" s="114">
        <v>0</v>
      </c>
      <c r="H27" s="114">
        <v>1</v>
      </c>
      <c r="I27" s="114">
        <v>1</v>
      </c>
      <c r="J27" s="114" t="s">
        <v>229</v>
      </c>
      <c r="L27" s="114"/>
      <c r="M27" s="81"/>
    </row>
    <row r="33" spans="1:14" x14ac:dyDescent="0.2">
      <c r="A33" s="442" t="s">
        <v>1006</v>
      </c>
      <c r="B33" s="442"/>
      <c r="C33" s="442"/>
      <c r="D33" s="442"/>
      <c r="E33" s="442"/>
      <c r="F33" s="442"/>
      <c r="G33" s="442"/>
      <c r="H33" s="442"/>
      <c r="I33" s="442"/>
      <c r="J33" s="442"/>
      <c r="K33" s="418"/>
      <c r="L33" s="418"/>
    </row>
    <row r="34" spans="1:14" s="11" customFormat="1" ht="20.25" customHeight="1" x14ac:dyDescent="0.2">
      <c r="A34" s="33">
        <v>41396</v>
      </c>
      <c r="B34" s="114" t="s">
        <v>137</v>
      </c>
      <c r="D34" s="114"/>
      <c r="E34" s="114" t="s">
        <v>769</v>
      </c>
      <c r="F34" s="43"/>
      <c r="G34" s="114">
        <v>0</v>
      </c>
      <c r="H34" s="114">
        <v>0</v>
      </c>
      <c r="I34" s="43">
        <v>0</v>
      </c>
      <c r="J34" s="43">
        <v>0</v>
      </c>
      <c r="K34" s="114"/>
      <c r="L34" s="80" t="s">
        <v>768</v>
      </c>
      <c r="N34" s="41"/>
    </row>
    <row r="47" spans="1:14" s="1" customFormat="1" ht="14" x14ac:dyDescent="0.2"/>
    <row r="48" spans="1:14" s="49" customFormat="1" ht="14" x14ac:dyDescent="0.2"/>
    <row r="49" spans="2:14" s="49" customFormat="1" ht="14" x14ac:dyDescent="0.2"/>
    <row r="50" spans="2:14" s="49" customFormat="1" ht="14" x14ac:dyDescent="0.2"/>
    <row r="51" spans="2:14" s="49" customFormat="1" ht="14" x14ac:dyDescent="0.2"/>
    <row r="52" spans="2:14" s="49" customFormat="1" ht="14" x14ac:dyDescent="0.2"/>
    <row r="53" spans="2:14" s="49" customFormat="1" ht="14" x14ac:dyDescent="0.2"/>
    <row r="54" spans="2:14" s="49" customFormat="1" ht="14" x14ac:dyDescent="0.2"/>
    <row r="55" spans="2:14" s="49" customFormat="1" ht="14" x14ac:dyDescent="0.2"/>
    <row r="56" spans="2:14" s="49" customFormat="1" ht="14" x14ac:dyDescent="0.2"/>
    <row r="57" spans="2:14" s="49" customFormat="1" ht="14" x14ac:dyDescent="0.2"/>
    <row r="58" spans="2:14" s="17" customFormat="1" ht="20.25" customHeight="1" x14ac:dyDescent="0.2">
      <c r="B58" s="16"/>
      <c r="C58" s="15"/>
      <c r="D58" s="15"/>
      <c r="F58" s="15"/>
      <c r="G58" s="15"/>
      <c r="H58" s="15"/>
      <c r="I58" s="15"/>
      <c r="J58" s="15"/>
      <c r="K58" s="15"/>
      <c r="L58" s="15"/>
      <c r="M58" s="417"/>
    </row>
    <row r="59" spans="2:14" s="49" customFormat="1" ht="14" x14ac:dyDescent="0.2"/>
    <row r="60" spans="2:14" s="49" customFormat="1" ht="14" x14ac:dyDescent="0.2"/>
    <row r="61" spans="2:14" s="49" customFormat="1" ht="14" x14ac:dyDescent="0.2"/>
    <row r="62" spans="2:14" s="49" customFormat="1" ht="14" x14ac:dyDescent="0.2"/>
    <row r="63" spans="2:14" s="69" customFormat="1" ht="14" x14ac:dyDescent="0.2"/>
    <row r="64" spans="2:14" s="17" customFormat="1" ht="20.25" customHeight="1" x14ac:dyDescent="0.2">
      <c r="B64" s="143"/>
      <c r="C64" s="15"/>
      <c r="D64" s="15"/>
      <c r="E64" s="15"/>
      <c r="F64" s="144"/>
      <c r="G64" s="15"/>
      <c r="H64" s="15"/>
      <c r="I64" s="144"/>
      <c r="J64" s="15"/>
      <c r="K64" s="15"/>
      <c r="L64" s="145"/>
      <c r="M64" s="146"/>
      <c r="N64" s="145"/>
    </row>
    <row r="65" spans="1:14" s="413" customFormat="1" ht="20.25" customHeight="1" x14ac:dyDescent="0.2">
      <c r="B65" s="404"/>
      <c r="D65" s="405"/>
      <c r="E65" s="405"/>
      <c r="F65" s="416"/>
      <c r="G65" s="405"/>
      <c r="H65" s="405"/>
      <c r="I65" s="416"/>
      <c r="J65" s="416"/>
      <c r="K65" s="405"/>
      <c r="L65" s="414"/>
      <c r="M65" s="415"/>
      <c r="N65" s="414"/>
    </row>
    <row r="66" spans="1:14" s="17" customFormat="1" ht="20.25" customHeight="1" x14ac:dyDescent="0.2">
      <c r="B66" s="143"/>
      <c r="C66" s="15"/>
      <c r="D66" s="15"/>
      <c r="E66" s="15"/>
      <c r="F66" s="144"/>
      <c r="G66" s="15"/>
      <c r="H66" s="15"/>
      <c r="I66" s="144"/>
      <c r="J66" s="15"/>
      <c r="K66" s="15"/>
      <c r="L66" s="145"/>
      <c r="M66" s="146"/>
      <c r="N66" s="145"/>
    </row>
    <row r="67" spans="1:14" s="17" customFormat="1" ht="20.25" customHeight="1" x14ac:dyDescent="0.2">
      <c r="B67" s="143"/>
      <c r="C67" s="15"/>
      <c r="D67" s="15"/>
      <c r="E67" s="15"/>
      <c r="F67" s="144"/>
      <c r="G67" s="15"/>
      <c r="H67" s="15"/>
      <c r="I67" s="144"/>
      <c r="J67" s="144"/>
      <c r="K67" s="15"/>
      <c r="L67" s="145"/>
      <c r="M67" s="146"/>
      <c r="N67" s="145"/>
    </row>
    <row r="68" spans="1:14" s="17" customFormat="1" ht="20.25" customHeight="1" x14ac:dyDescent="0.2">
      <c r="B68" s="143"/>
      <c r="C68" s="15"/>
      <c r="D68" s="15"/>
      <c r="E68" s="15"/>
      <c r="F68" s="144"/>
      <c r="G68" s="15"/>
      <c r="H68" s="15"/>
      <c r="I68" s="144"/>
      <c r="J68" s="144"/>
      <c r="K68" s="15"/>
      <c r="L68" s="145"/>
      <c r="M68" s="146"/>
      <c r="N68" s="145"/>
    </row>
    <row r="69" spans="1:14" s="17" customFormat="1" ht="20.25" customHeight="1" x14ac:dyDescent="0.2">
      <c r="B69" s="143"/>
      <c r="C69" s="15"/>
      <c r="D69" s="15"/>
      <c r="E69" s="15"/>
      <c r="F69" s="144"/>
      <c r="G69" s="15"/>
      <c r="H69" s="15"/>
      <c r="I69" s="144"/>
      <c r="J69" s="15"/>
      <c r="K69" s="15"/>
      <c r="L69" s="145"/>
      <c r="M69" s="146"/>
      <c r="N69" s="145"/>
    </row>
    <row r="70" spans="1:14" s="17" customFormat="1" ht="20.25" customHeight="1" x14ac:dyDescent="0.2">
      <c r="B70" s="143"/>
      <c r="C70" s="15"/>
      <c r="D70" s="15"/>
      <c r="E70" s="15"/>
      <c r="F70" s="144"/>
      <c r="G70" s="15"/>
      <c r="H70" s="15"/>
      <c r="I70" s="144"/>
      <c r="J70" s="144"/>
      <c r="K70" s="15"/>
      <c r="L70" s="145"/>
      <c r="M70" s="146"/>
      <c r="N70" s="145"/>
    </row>
    <row r="71" spans="1:14" s="17" customFormat="1" ht="20.25" customHeight="1" x14ac:dyDescent="0.2">
      <c r="B71" s="143"/>
      <c r="C71" s="15"/>
      <c r="D71" s="15"/>
      <c r="E71" s="15"/>
      <c r="F71" s="144"/>
      <c r="G71" s="15"/>
      <c r="H71" s="15"/>
      <c r="I71" s="144"/>
      <c r="J71" s="144"/>
      <c r="K71" s="15"/>
      <c r="L71" s="145"/>
      <c r="M71" s="146"/>
      <c r="N71" s="145"/>
    </row>
    <row r="72" spans="1:14" ht="20.25" customHeight="1" x14ac:dyDescent="0.2">
      <c r="B72" s="33"/>
      <c r="C72" s="114"/>
      <c r="D72" s="114"/>
      <c r="E72" s="114"/>
      <c r="F72" s="43"/>
      <c r="G72" s="114"/>
      <c r="H72" s="114"/>
      <c r="I72" s="43"/>
      <c r="J72" s="43"/>
      <c r="K72" s="114"/>
      <c r="L72" s="41"/>
      <c r="M72" s="80"/>
      <c r="N72" s="41"/>
    </row>
    <row r="73" spans="1:14" ht="20.25" customHeight="1" x14ac:dyDescent="0.2">
      <c r="B73" s="33"/>
      <c r="C73" s="2"/>
      <c r="D73" s="2"/>
      <c r="E73" s="2"/>
      <c r="F73" s="44"/>
      <c r="G73" s="2"/>
      <c r="H73" s="2"/>
      <c r="I73" s="44"/>
      <c r="J73" s="114"/>
      <c r="K73" s="2"/>
      <c r="L73" s="42"/>
      <c r="M73" s="85"/>
      <c r="N73" s="42"/>
    </row>
    <row r="74" spans="1:14" ht="20.25" customHeight="1" x14ac:dyDescent="0.2">
      <c r="B74" s="33"/>
      <c r="C74" s="114"/>
      <c r="D74" s="114"/>
      <c r="E74" s="114"/>
      <c r="F74" s="43"/>
      <c r="G74" s="114"/>
      <c r="H74" s="114"/>
      <c r="I74" s="43"/>
      <c r="J74" s="114"/>
      <c r="K74" s="114"/>
      <c r="L74" s="41"/>
      <c r="M74" s="80"/>
      <c r="N74" s="41"/>
    </row>
    <row r="75" spans="1:14" ht="20.25" customHeight="1" x14ac:dyDescent="0.2">
      <c r="B75" s="33"/>
      <c r="C75" s="114"/>
      <c r="D75" s="114"/>
      <c r="E75" s="114"/>
      <c r="F75" s="43"/>
      <c r="G75" s="114"/>
      <c r="H75" s="114"/>
      <c r="I75" s="43"/>
      <c r="J75" s="114"/>
      <c r="K75" s="114"/>
      <c r="L75" s="41"/>
      <c r="M75" s="412"/>
      <c r="N75" s="41"/>
    </row>
    <row r="76" spans="1:14" ht="20.25" customHeight="1" x14ac:dyDescent="0.2">
      <c r="B76" s="33"/>
      <c r="C76" s="114"/>
      <c r="D76" s="114"/>
      <c r="E76" s="114"/>
      <c r="F76" s="43"/>
      <c r="G76" s="114"/>
      <c r="H76" s="114"/>
      <c r="I76" s="43"/>
      <c r="J76" s="114"/>
      <c r="K76" s="114"/>
      <c r="L76" s="41"/>
      <c r="M76" s="80"/>
      <c r="N76" s="41"/>
    </row>
    <row r="77" spans="1:14" ht="20.25" customHeight="1" x14ac:dyDescent="0.2">
      <c r="A77" s="33"/>
      <c r="B77" s="33"/>
      <c r="C77" s="114"/>
      <c r="D77" s="114"/>
      <c r="E77" s="2"/>
      <c r="F77" s="43"/>
      <c r="G77" s="114"/>
      <c r="H77" s="114"/>
      <c r="I77" s="43"/>
      <c r="J77" s="114"/>
      <c r="K77" s="114"/>
      <c r="L77" s="41"/>
      <c r="M77" s="411"/>
      <c r="N77" s="41"/>
    </row>
    <row r="79" spans="1:14" s="11" customFormat="1" ht="20.25" customHeight="1" x14ac:dyDescent="0.2">
      <c r="B79" s="5"/>
      <c r="C79" s="114"/>
      <c r="D79" s="114"/>
      <c r="E79" s="114"/>
      <c r="F79" s="114"/>
      <c r="G79" s="114"/>
      <c r="H79" s="114"/>
      <c r="I79" s="114"/>
      <c r="J79" s="114"/>
      <c r="K79" s="114"/>
      <c r="L79" s="114"/>
      <c r="M79" s="160"/>
    </row>
    <row r="83" spans="3:12" ht="20.25" customHeight="1" x14ac:dyDescent="0.2">
      <c r="C83" s="22"/>
      <c r="E83" s="114"/>
      <c r="F83" s="114"/>
      <c r="G83" s="114"/>
      <c r="H83" s="114"/>
      <c r="I83" s="114"/>
      <c r="J83" s="114"/>
      <c r="K83" s="114"/>
      <c r="L83" s="160"/>
    </row>
    <row r="146" spans="1:14" s="17" customFormat="1" x14ac:dyDescent="0.2">
      <c r="A146" s="16"/>
      <c r="B146" s="16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</row>
    <row r="150" spans="1:14" s="17" customFormat="1" x14ac:dyDescent="0.2">
      <c r="A150" s="16"/>
      <c r="B150" s="16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</row>
    <row r="335" s="18" customFormat="1" x14ac:dyDescent="0.2"/>
  </sheetData>
  <mergeCells count="2">
    <mergeCell ref="A13:J13"/>
    <mergeCell ref="A33:J33"/>
  </mergeCells>
  <phoneticPr fontId="38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7"/>
  <sheetViews>
    <sheetView workbookViewId="0">
      <selection activeCell="D1" sqref="D1"/>
    </sheetView>
  </sheetViews>
  <sheetFormatPr baseColWidth="10" defaultColWidth="8.83203125" defaultRowHeight="15" x14ac:dyDescent="0.2"/>
  <cols>
    <col min="1" max="1" width="10" bestFit="1" customWidth="1"/>
    <col min="4" max="4" width="52.83203125" bestFit="1" customWidth="1"/>
    <col min="5" max="5" width="40.83203125" bestFit="1" customWidth="1"/>
    <col min="12" max="12" width="50.83203125" bestFit="1" customWidth="1"/>
  </cols>
  <sheetData>
    <row r="1" spans="1:13" x14ac:dyDescent="0.2">
      <c r="D1" s="456" t="s">
        <v>1038</v>
      </c>
    </row>
    <row r="3" spans="1:13" x14ac:dyDescent="0.2">
      <c r="A3" s="442" t="s">
        <v>1010</v>
      </c>
      <c r="B3" s="442"/>
      <c r="C3" s="442"/>
      <c r="D3" s="442"/>
      <c r="E3" s="442"/>
      <c r="F3" s="442"/>
      <c r="G3" s="442"/>
      <c r="H3" s="442"/>
      <c r="I3" s="442"/>
      <c r="J3" s="442"/>
      <c r="K3" s="442"/>
    </row>
    <row r="4" spans="1:13" s="434" customFormat="1" ht="13" x14ac:dyDescent="0.15">
      <c r="A4" s="436">
        <v>40457</v>
      </c>
      <c r="B4" s="435"/>
      <c r="C4" s="435"/>
      <c r="D4" s="435" t="s">
        <v>1035</v>
      </c>
      <c r="E4" s="435" t="s">
        <v>224</v>
      </c>
      <c r="F4" s="435"/>
      <c r="G4" s="435"/>
      <c r="H4" s="435"/>
      <c r="I4" s="435"/>
      <c r="J4" s="327" t="s">
        <v>259</v>
      </c>
      <c r="K4" s="435" t="s">
        <v>1036</v>
      </c>
      <c r="L4" s="435"/>
    </row>
    <row r="5" spans="1:13" s="434" customFormat="1" ht="13" x14ac:dyDescent="0.15">
      <c r="A5" s="436">
        <v>40460</v>
      </c>
      <c r="B5" s="435"/>
      <c r="C5" s="435"/>
      <c r="D5" s="435" t="s">
        <v>1034</v>
      </c>
      <c r="E5" s="435" t="s">
        <v>224</v>
      </c>
      <c r="F5" s="435"/>
      <c r="G5" s="435"/>
      <c r="H5" s="435"/>
      <c r="I5" s="435"/>
      <c r="J5" s="435" t="s">
        <v>262</v>
      </c>
      <c r="K5" s="435" t="s">
        <v>926</v>
      </c>
      <c r="L5" s="435"/>
    </row>
    <row r="6" spans="1:13" s="434" customFormat="1" ht="13" x14ac:dyDescent="0.15">
      <c r="A6" s="436">
        <v>40473</v>
      </c>
      <c r="B6" s="435" t="s">
        <v>160</v>
      </c>
      <c r="C6" s="435"/>
      <c r="D6" s="435" t="s">
        <v>927</v>
      </c>
      <c r="E6" s="435" t="s">
        <v>224</v>
      </c>
      <c r="F6" s="435"/>
      <c r="G6" s="435"/>
      <c r="H6" s="435"/>
      <c r="I6" s="435"/>
      <c r="J6" s="327" t="s">
        <v>259</v>
      </c>
      <c r="K6" s="435" t="s">
        <v>928</v>
      </c>
      <c r="L6" s="435"/>
    </row>
    <row r="13" spans="1:13" x14ac:dyDescent="0.2">
      <c r="A13" s="442" t="s">
        <v>1009</v>
      </c>
      <c r="B13" s="442"/>
      <c r="C13" s="442"/>
      <c r="D13" s="442"/>
      <c r="E13" s="442"/>
      <c r="F13" s="442"/>
      <c r="G13" s="442"/>
      <c r="H13" s="442"/>
      <c r="I13" s="442"/>
      <c r="J13" s="442"/>
      <c r="K13" s="442"/>
    </row>
    <row r="14" spans="1:13" s="426" customFormat="1" ht="20.25" customHeight="1" x14ac:dyDescent="0.2">
      <c r="A14" s="431">
        <v>40571</v>
      </c>
      <c r="B14" s="430" t="s">
        <v>137</v>
      </c>
      <c r="C14" s="430" t="s">
        <v>168</v>
      </c>
      <c r="D14" s="430" t="s">
        <v>804</v>
      </c>
      <c r="E14" s="430" t="s">
        <v>224</v>
      </c>
      <c r="F14" s="430">
        <v>2</v>
      </c>
      <c r="G14" s="430">
        <v>5</v>
      </c>
      <c r="H14" s="430">
        <v>0</v>
      </c>
      <c r="I14" s="430">
        <v>7</v>
      </c>
      <c r="J14" s="425" t="s">
        <v>259</v>
      </c>
      <c r="K14" s="429" t="s">
        <v>803</v>
      </c>
      <c r="L14" s="428"/>
      <c r="M14" s="427"/>
    </row>
    <row r="15" spans="1:13" s="17" customFormat="1" ht="20.25" customHeight="1" x14ac:dyDescent="0.2">
      <c r="A15" s="143">
        <v>40594</v>
      </c>
      <c r="B15" s="15" t="s">
        <v>137</v>
      </c>
      <c r="C15" s="15" t="s">
        <v>168</v>
      </c>
      <c r="D15" s="15" t="s">
        <v>890</v>
      </c>
      <c r="E15" s="15" t="s">
        <v>891</v>
      </c>
      <c r="F15" s="15">
        <v>0</v>
      </c>
      <c r="G15" s="15">
        <v>1</v>
      </c>
      <c r="H15" s="15">
        <v>0</v>
      </c>
      <c r="I15" s="15">
        <v>1</v>
      </c>
      <c r="J15" s="15" t="s">
        <v>258</v>
      </c>
      <c r="K15" s="175"/>
      <c r="L15" s="56"/>
      <c r="M15" s="424"/>
    </row>
    <row r="16" spans="1:13" s="17" customFormat="1" ht="20.25" customHeight="1" x14ac:dyDescent="0.2">
      <c r="A16" s="143">
        <v>40597</v>
      </c>
      <c r="B16" s="15" t="s">
        <v>137</v>
      </c>
      <c r="C16" s="15" t="s">
        <v>168</v>
      </c>
      <c r="D16" s="15" t="s">
        <v>890</v>
      </c>
      <c r="E16" s="15" t="s">
        <v>891</v>
      </c>
      <c r="F16" s="15">
        <v>0</v>
      </c>
      <c r="G16" s="15">
        <v>1</v>
      </c>
      <c r="H16" s="15">
        <v>0</v>
      </c>
      <c r="I16" s="15">
        <v>1</v>
      </c>
      <c r="J16" s="15" t="s">
        <v>258</v>
      </c>
      <c r="K16" s="175"/>
      <c r="L16" s="56"/>
      <c r="M16" s="424"/>
    </row>
    <row r="17" spans="1:13" s="17" customFormat="1" ht="20.25" customHeight="1" x14ac:dyDescent="0.2">
      <c r="A17" s="143">
        <v>40602</v>
      </c>
      <c r="B17" s="15" t="s">
        <v>137</v>
      </c>
      <c r="C17" s="15" t="s">
        <v>168</v>
      </c>
      <c r="D17" s="15" t="s">
        <v>892</v>
      </c>
      <c r="E17" s="15"/>
      <c r="F17" s="15"/>
      <c r="G17" s="15"/>
      <c r="H17" s="15"/>
      <c r="I17" s="15">
        <v>2</v>
      </c>
      <c r="J17" s="15" t="s">
        <v>258</v>
      </c>
      <c r="K17" s="175"/>
      <c r="L17" s="56"/>
      <c r="M17" s="424"/>
    </row>
    <row r="18" spans="1:13" s="426" customFormat="1" ht="20.25" customHeight="1" x14ac:dyDescent="0.2">
      <c r="A18" s="431">
        <v>40615</v>
      </c>
      <c r="B18" s="430" t="s">
        <v>137</v>
      </c>
      <c r="C18" s="430" t="s">
        <v>168</v>
      </c>
      <c r="D18" s="430" t="s">
        <v>839</v>
      </c>
      <c r="E18" s="430" t="s">
        <v>224</v>
      </c>
      <c r="F18" s="430">
        <v>1</v>
      </c>
      <c r="G18" s="430">
        <v>0</v>
      </c>
      <c r="H18" s="430">
        <v>0</v>
      </c>
      <c r="I18" s="430">
        <v>1</v>
      </c>
      <c r="J18" s="430" t="s">
        <v>262</v>
      </c>
      <c r="K18" s="429" t="s">
        <v>838</v>
      </c>
      <c r="L18" s="428"/>
      <c r="M18" s="427"/>
    </row>
    <row r="19" spans="1:13" s="426" customFormat="1" ht="20.25" customHeight="1" x14ac:dyDescent="0.2">
      <c r="A19" s="431">
        <v>40619</v>
      </c>
      <c r="B19" s="430" t="s">
        <v>137</v>
      </c>
      <c r="C19" s="430" t="s">
        <v>168</v>
      </c>
      <c r="D19" s="430" t="s">
        <v>231</v>
      </c>
      <c r="E19" s="430" t="s">
        <v>224</v>
      </c>
      <c r="F19" s="430">
        <v>1</v>
      </c>
      <c r="G19" s="430">
        <v>0</v>
      </c>
      <c r="H19" s="430">
        <v>0</v>
      </c>
      <c r="I19" s="430">
        <v>1</v>
      </c>
      <c r="J19" s="430" t="s">
        <v>186</v>
      </c>
      <c r="K19" s="429" t="s">
        <v>840</v>
      </c>
      <c r="L19" s="428"/>
      <c r="M19" s="427"/>
    </row>
    <row r="20" spans="1:13" s="17" customFormat="1" ht="20.25" customHeight="1" x14ac:dyDescent="0.2">
      <c r="A20" s="143">
        <v>40672</v>
      </c>
      <c r="B20" s="67" t="s">
        <v>137</v>
      </c>
      <c r="C20" s="15"/>
      <c r="D20" s="15"/>
      <c r="E20" s="15" t="s">
        <v>897</v>
      </c>
      <c r="F20" s="15">
        <v>1</v>
      </c>
      <c r="G20" s="15">
        <v>0</v>
      </c>
      <c r="H20" s="15">
        <v>0</v>
      </c>
      <c r="I20" s="15">
        <v>2</v>
      </c>
      <c r="J20" s="15" t="s">
        <v>262</v>
      </c>
      <c r="K20" s="175"/>
      <c r="L20" s="56"/>
      <c r="M20" s="424"/>
    </row>
    <row r="21" spans="1:13" s="17" customFormat="1" ht="20.25" customHeight="1" x14ac:dyDescent="0.2">
      <c r="A21" s="143">
        <v>40672</v>
      </c>
      <c r="B21" s="67" t="s">
        <v>137</v>
      </c>
      <c r="C21" s="15"/>
      <c r="D21" s="15"/>
      <c r="E21" s="15" t="s">
        <v>897</v>
      </c>
      <c r="F21" s="15">
        <v>1</v>
      </c>
      <c r="G21" s="15">
        <v>0</v>
      </c>
      <c r="H21" s="15">
        <v>0</v>
      </c>
      <c r="I21" s="15">
        <v>1</v>
      </c>
      <c r="J21" s="15" t="s">
        <v>262</v>
      </c>
      <c r="K21" s="175"/>
      <c r="L21" s="56"/>
      <c r="M21" s="424"/>
    </row>
    <row r="22" spans="1:13" s="17" customFormat="1" ht="20.25" customHeight="1" x14ac:dyDescent="0.2">
      <c r="A22" s="143">
        <v>40672</v>
      </c>
      <c r="B22" s="67" t="s">
        <v>160</v>
      </c>
      <c r="C22" s="15"/>
      <c r="D22" s="15"/>
      <c r="E22" s="15" t="s">
        <v>897</v>
      </c>
      <c r="F22" s="15">
        <v>0</v>
      </c>
      <c r="G22" s="15">
        <v>1</v>
      </c>
      <c r="H22" s="15">
        <v>0</v>
      </c>
      <c r="I22" s="15">
        <v>1</v>
      </c>
      <c r="J22" s="425" t="s">
        <v>259</v>
      </c>
      <c r="K22" s="175"/>
      <c r="L22" s="56"/>
      <c r="M22" s="424"/>
    </row>
    <row r="23" spans="1:13" s="426" customFormat="1" ht="20.25" customHeight="1" x14ac:dyDescent="0.2">
      <c r="A23" s="431">
        <v>40675</v>
      </c>
      <c r="B23" s="430" t="s">
        <v>137</v>
      </c>
      <c r="C23" s="430" t="s">
        <v>168</v>
      </c>
      <c r="D23" s="430" t="s">
        <v>410</v>
      </c>
      <c r="E23" s="430" t="s">
        <v>224</v>
      </c>
      <c r="F23" s="430">
        <v>0</v>
      </c>
      <c r="G23" s="430">
        <v>1</v>
      </c>
      <c r="H23" s="430">
        <v>0</v>
      </c>
      <c r="I23" s="430">
        <v>1</v>
      </c>
      <c r="J23" s="425" t="s">
        <v>259</v>
      </c>
      <c r="K23" s="429" t="s">
        <v>843</v>
      </c>
      <c r="L23" s="428"/>
      <c r="M23" s="427"/>
    </row>
    <row r="24" spans="1:13" s="426" customFormat="1" ht="20.25" customHeight="1" x14ac:dyDescent="0.2">
      <c r="A24" s="431">
        <v>40676</v>
      </c>
      <c r="B24" s="430" t="s">
        <v>137</v>
      </c>
      <c r="C24" s="430" t="s">
        <v>168</v>
      </c>
      <c r="D24" s="430" t="s">
        <v>411</v>
      </c>
      <c r="E24" s="430" t="s">
        <v>224</v>
      </c>
      <c r="F24" s="430">
        <v>0</v>
      </c>
      <c r="G24" s="430">
        <v>1</v>
      </c>
      <c r="H24" s="430">
        <v>0</v>
      </c>
      <c r="I24" s="430">
        <v>1</v>
      </c>
      <c r="J24" s="425" t="s">
        <v>307</v>
      </c>
      <c r="K24" s="429" t="s">
        <v>842</v>
      </c>
      <c r="L24" s="428"/>
      <c r="M24" s="427"/>
    </row>
    <row r="25" spans="1:13" s="426" customFormat="1" ht="20.25" customHeight="1" x14ac:dyDescent="0.2">
      <c r="A25" s="431">
        <v>40693</v>
      </c>
      <c r="B25" s="430" t="s">
        <v>137</v>
      </c>
      <c r="C25" s="430" t="s">
        <v>168</v>
      </c>
      <c r="D25" s="430" t="s">
        <v>412</v>
      </c>
      <c r="E25" s="430" t="s">
        <v>224</v>
      </c>
      <c r="F25" s="430">
        <v>1</v>
      </c>
      <c r="G25" s="430">
        <v>0</v>
      </c>
      <c r="H25" s="430">
        <v>0</v>
      </c>
      <c r="I25" s="430">
        <v>1</v>
      </c>
      <c r="J25" s="430" t="s">
        <v>262</v>
      </c>
      <c r="K25" s="429" t="s">
        <v>841</v>
      </c>
      <c r="L25" s="428"/>
      <c r="M25" s="427"/>
    </row>
    <row r="26" spans="1:13" s="17" customFormat="1" ht="20.25" customHeight="1" x14ac:dyDescent="0.2">
      <c r="A26" s="143">
        <v>40701</v>
      </c>
      <c r="B26" s="15" t="s">
        <v>137</v>
      </c>
      <c r="C26" s="15" t="s">
        <v>34</v>
      </c>
      <c r="D26" s="15" t="s">
        <v>413</v>
      </c>
      <c r="E26" s="15" t="s">
        <v>224</v>
      </c>
      <c r="F26" s="15"/>
      <c r="G26" s="15"/>
      <c r="H26" s="15"/>
      <c r="I26" s="15"/>
      <c r="J26" s="433"/>
      <c r="K26" s="175"/>
      <c r="L26" s="56"/>
      <c r="M26" s="424"/>
    </row>
    <row r="27" spans="1:13" s="17" customFormat="1" ht="20.25" customHeight="1" x14ac:dyDescent="0.2">
      <c r="A27" s="143">
        <v>40727</v>
      </c>
      <c r="B27" s="15" t="s">
        <v>137</v>
      </c>
      <c r="C27" s="15" t="s">
        <v>168</v>
      </c>
      <c r="D27" s="15" t="s">
        <v>414</v>
      </c>
      <c r="E27" s="15" t="s">
        <v>224</v>
      </c>
      <c r="F27" s="15"/>
      <c r="G27" s="15"/>
      <c r="H27" s="15"/>
      <c r="I27" s="15"/>
      <c r="J27" s="425" t="s">
        <v>259</v>
      </c>
      <c r="K27" s="175"/>
      <c r="L27" s="56"/>
      <c r="M27" s="424"/>
    </row>
    <row r="28" spans="1:13" s="17" customFormat="1" ht="20.25" customHeight="1" x14ac:dyDescent="0.2">
      <c r="A28" s="143">
        <v>40750</v>
      </c>
      <c r="B28" s="15" t="s">
        <v>137</v>
      </c>
      <c r="C28" s="15" t="s">
        <v>168</v>
      </c>
      <c r="D28" s="15" t="s">
        <v>492</v>
      </c>
      <c r="E28" s="15" t="s">
        <v>224</v>
      </c>
      <c r="F28" s="15">
        <v>1</v>
      </c>
      <c r="G28" s="15">
        <v>1</v>
      </c>
      <c r="H28" s="15">
        <v>0</v>
      </c>
      <c r="I28" s="15">
        <v>2</v>
      </c>
      <c r="J28" s="425" t="s">
        <v>259</v>
      </c>
      <c r="K28" s="175"/>
      <c r="L28" s="56"/>
      <c r="M28" s="424"/>
    </row>
    <row r="29" spans="1:13" s="426" customFormat="1" ht="20.25" customHeight="1" x14ac:dyDescent="0.2">
      <c r="A29" s="431">
        <v>40763</v>
      </c>
      <c r="B29" s="430" t="s">
        <v>137</v>
      </c>
      <c r="C29" s="430" t="s">
        <v>168</v>
      </c>
      <c r="D29" s="430" t="s">
        <v>415</v>
      </c>
      <c r="E29" s="430" t="s">
        <v>224</v>
      </c>
      <c r="F29" s="430"/>
      <c r="G29" s="430"/>
      <c r="H29" s="430"/>
      <c r="I29" s="430"/>
      <c r="J29" s="430" t="s">
        <v>264</v>
      </c>
      <c r="K29" s="429" t="s">
        <v>850</v>
      </c>
      <c r="L29" s="428"/>
      <c r="M29" s="427"/>
    </row>
    <row r="30" spans="1:13" s="426" customFormat="1" ht="20.25" customHeight="1" x14ac:dyDescent="0.2">
      <c r="A30" s="431">
        <v>40767</v>
      </c>
      <c r="B30" s="430" t="s">
        <v>137</v>
      </c>
      <c r="C30" s="430" t="s">
        <v>429</v>
      </c>
      <c r="D30" s="430" t="s">
        <v>416</v>
      </c>
      <c r="E30" s="430" t="s">
        <v>224</v>
      </c>
      <c r="F30" s="430">
        <v>1</v>
      </c>
      <c r="G30" s="430">
        <v>0</v>
      </c>
      <c r="H30" s="430">
        <v>0</v>
      </c>
      <c r="I30" s="430">
        <v>1</v>
      </c>
      <c r="J30" s="430" t="s">
        <v>262</v>
      </c>
      <c r="K30" s="429" t="s">
        <v>855</v>
      </c>
      <c r="L30" s="428"/>
      <c r="M30" s="427"/>
    </row>
    <row r="31" spans="1:13" s="17" customFormat="1" ht="20.25" customHeight="1" x14ac:dyDescent="0.2">
      <c r="A31" s="143">
        <v>40774</v>
      </c>
      <c r="B31" s="15" t="s">
        <v>137</v>
      </c>
      <c r="C31" s="15" t="s">
        <v>168</v>
      </c>
      <c r="D31" s="15" t="s">
        <v>494</v>
      </c>
      <c r="E31" s="15" t="s">
        <v>495</v>
      </c>
      <c r="F31" s="15">
        <v>1</v>
      </c>
      <c r="G31" s="15">
        <v>3</v>
      </c>
      <c r="H31" s="15">
        <v>0</v>
      </c>
      <c r="I31" s="15">
        <v>4</v>
      </c>
      <c r="J31" s="15" t="s">
        <v>258</v>
      </c>
      <c r="K31" s="175"/>
      <c r="L31" s="56"/>
      <c r="M31" s="424"/>
    </row>
    <row r="32" spans="1:13" s="426" customFormat="1" ht="20.25" customHeight="1" x14ac:dyDescent="0.2">
      <c r="A32" s="431">
        <v>40778</v>
      </c>
      <c r="B32" s="430" t="s">
        <v>137</v>
      </c>
      <c r="C32" s="430" t="s">
        <v>168</v>
      </c>
      <c r="D32" s="430" t="s">
        <v>417</v>
      </c>
      <c r="E32" s="430" t="s">
        <v>224</v>
      </c>
      <c r="F32" s="430">
        <v>0</v>
      </c>
      <c r="G32" s="430">
        <v>1</v>
      </c>
      <c r="H32" s="430">
        <v>0</v>
      </c>
      <c r="I32" s="430">
        <v>1</v>
      </c>
      <c r="J32" s="425" t="s">
        <v>259</v>
      </c>
      <c r="K32" s="429" t="s">
        <v>844</v>
      </c>
      <c r="L32" s="428"/>
      <c r="M32" s="427"/>
    </row>
    <row r="33" spans="1:13" s="426" customFormat="1" ht="20.25" customHeight="1" x14ac:dyDescent="0.2">
      <c r="A33" s="431">
        <v>40783</v>
      </c>
      <c r="B33" s="430" t="s">
        <v>137</v>
      </c>
      <c r="C33" s="430" t="s">
        <v>168</v>
      </c>
      <c r="D33" s="430" t="s">
        <v>418</v>
      </c>
      <c r="E33" s="430" t="s">
        <v>224</v>
      </c>
      <c r="F33" s="430">
        <v>0</v>
      </c>
      <c r="G33" s="430">
        <v>1</v>
      </c>
      <c r="H33" s="430">
        <v>0</v>
      </c>
      <c r="I33" s="430">
        <v>0</v>
      </c>
      <c r="J33" s="425" t="s">
        <v>259</v>
      </c>
      <c r="K33" s="429" t="s">
        <v>847</v>
      </c>
      <c r="L33" s="428"/>
      <c r="M33" s="427"/>
    </row>
    <row r="34" spans="1:13" s="426" customFormat="1" ht="20.25" customHeight="1" x14ac:dyDescent="0.2">
      <c r="A34" s="431">
        <v>40790</v>
      </c>
      <c r="B34" s="430" t="s">
        <v>137</v>
      </c>
      <c r="C34" s="430" t="s">
        <v>168</v>
      </c>
      <c r="D34" s="430" t="s">
        <v>419</v>
      </c>
      <c r="E34" s="430" t="s">
        <v>224</v>
      </c>
      <c r="F34" s="430"/>
      <c r="G34" s="430"/>
      <c r="H34" s="430"/>
      <c r="I34" s="430"/>
      <c r="J34" s="430" t="s">
        <v>262</v>
      </c>
      <c r="K34" s="429" t="s">
        <v>854</v>
      </c>
      <c r="L34" s="428"/>
      <c r="M34" s="427"/>
    </row>
    <row r="35" spans="1:13" s="426" customFormat="1" ht="20.25" customHeight="1" x14ac:dyDescent="0.2">
      <c r="A35" s="431">
        <v>40800</v>
      </c>
      <c r="B35" s="430" t="s">
        <v>137</v>
      </c>
      <c r="C35" s="430" t="s">
        <v>168</v>
      </c>
      <c r="D35" s="430" t="s">
        <v>420</v>
      </c>
      <c r="E35" s="430" t="s">
        <v>224</v>
      </c>
      <c r="F35" s="430">
        <v>0</v>
      </c>
      <c r="G35" s="430">
        <v>1</v>
      </c>
      <c r="H35" s="430">
        <v>0</v>
      </c>
      <c r="I35" s="430">
        <v>0</v>
      </c>
      <c r="J35" s="425" t="s">
        <v>259</v>
      </c>
      <c r="K35" s="429" t="s">
        <v>845</v>
      </c>
      <c r="L35" s="428"/>
      <c r="M35" s="427"/>
    </row>
    <row r="36" spans="1:13" s="426" customFormat="1" ht="20.25" customHeight="1" x14ac:dyDescent="0.2">
      <c r="A36" s="431">
        <v>40800</v>
      </c>
      <c r="B36" s="430" t="s">
        <v>137</v>
      </c>
      <c r="C36" s="430" t="s">
        <v>168</v>
      </c>
      <c r="D36" s="430" t="s">
        <v>421</v>
      </c>
      <c r="E36" s="430" t="s">
        <v>224</v>
      </c>
      <c r="F36" s="430">
        <v>0</v>
      </c>
      <c r="G36" s="430">
        <v>1</v>
      </c>
      <c r="H36" s="430">
        <v>0</v>
      </c>
      <c r="I36" s="430">
        <v>0</v>
      </c>
      <c r="J36" s="425" t="s">
        <v>259</v>
      </c>
      <c r="K36" s="429" t="s">
        <v>846</v>
      </c>
      <c r="L36" s="428"/>
      <c r="M36" s="427"/>
    </row>
    <row r="37" spans="1:13" s="426" customFormat="1" ht="20.25" customHeight="1" x14ac:dyDescent="0.2">
      <c r="A37" s="431">
        <v>40803</v>
      </c>
      <c r="B37" s="430" t="s">
        <v>137</v>
      </c>
      <c r="C37" s="430" t="s">
        <v>168</v>
      </c>
      <c r="D37" s="430" t="s">
        <v>422</v>
      </c>
      <c r="E37" s="430" t="s">
        <v>224</v>
      </c>
      <c r="F37" s="430"/>
      <c r="G37" s="430"/>
      <c r="H37" s="430"/>
      <c r="I37" s="430"/>
      <c r="J37" s="430" t="s">
        <v>186</v>
      </c>
      <c r="K37" s="429" t="s">
        <v>852</v>
      </c>
      <c r="L37" s="428"/>
      <c r="M37" s="427"/>
    </row>
    <row r="38" spans="1:13" s="17" customFormat="1" ht="20.25" customHeight="1" x14ac:dyDescent="0.2">
      <c r="A38" s="143">
        <v>40829</v>
      </c>
      <c r="B38" s="15" t="s">
        <v>137</v>
      </c>
      <c r="C38" s="15" t="s">
        <v>168</v>
      </c>
      <c r="D38" s="15" t="s">
        <v>1023</v>
      </c>
      <c r="E38" s="15"/>
      <c r="F38" s="15">
        <v>0</v>
      </c>
      <c r="G38" s="15">
        <v>1</v>
      </c>
      <c r="H38" s="15">
        <v>0</v>
      </c>
      <c r="I38" s="15">
        <v>1</v>
      </c>
      <c r="J38" s="15" t="s">
        <v>258</v>
      </c>
      <c r="K38" s="175"/>
      <c r="L38" s="56"/>
      <c r="M38" s="424"/>
    </row>
    <row r="39" spans="1:13" s="426" customFormat="1" ht="20.25" customHeight="1" x14ac:dyDescent="0.2">
      <c r="A39" s="431">
        <v>40830</v>
      </c>
      <c r="B39" s="432"/>
      <c r="C39" s="430"/>
      <c r="D39" s="430" t="s">
        <v>423</v>
      </c>
      <c r="E39" s="430" t="s">
        <v>224</v>
      </c>
      <c r="F39" s="430"/>
      <c r="G39" s="430"/>
      <c r="H39" s="430"/>
      <c r="I39" s="430"/>
      <c r="J39" s="425" t="s">
        <v>76</v>
      </c>
      <c r="K39" s="429" t="s">
        <v>848</v>
      </c>
      <c r="L39" s="428"/>
      <c r="M39" s="427"/>
    </row>
    <row r="40" spans="1:13" s="426" customFormat="1" ht="20.25" customHeight="1" x14ac:dyDescent="0.2">
      <c r="A40" s="431">
        <v>40831</v>
      </c>
      <c r="B40" s="430" t="s">
        <v>137</v>
      </c>
      <c r="C40" s="430" t="s">
        <v>168</v>
      </c>
      <c r="D40" s="430" t="s">
        <v>424</v>
      </c>
      <c r="E40" s="430" t="s">
        <v>224</v>
      </c>
      <c r="F40" s="430"/>
      <c r="G40" s="430"/>
      <c r="H40" s="430"/>
      <c r="I40" s="430"/>
      <c r="J40" s="430" t="s">
        <v>186</v>
      </c>
      <c r="K40" s="429" t="s">
        <v>849</v>
      </c>
      <c r="L40" s="428"/>
      <c r="M40" s="427"/>
    </row>
    <row r="41" spans="1:13" s="17" customFormat="1" ht="20.25" customHeight="1" x14ac:dyDescent="0.2">
      <c r="A41" s="143">
        <v>40832</v>
      </c>
      <c r="B41" s="15" t="s">
        <v>137</v>
      </c>
      <c r="C41" s="15" t="s">
        <v>168</v>
      </c>
      <c r="D41" s="15" t="s">
        <v>425</v>
      </c>
      <c r="E41" s="15" t="s">
        <v>224</v>
      </c>
      <c r="F41" s="15"/>
      <c r="G41" s="15"/>
      <c r="H41" s="15"/>
      <c r="I41" s="15"/>
      <c r="J41" s="425" t="s">
        <v>76</v>
      </c>
      <c r="K41" s="175"/>
      <c r="L41" s="56"/>
      <c r="M41" s="424"/>
    </row>
    <row r="42" spans="1:13" s="426" customFormat="1" ht="20.25" customHeight="1" x14ac:dyDescent="0.2">
      <c r="A42" s="431">
        <v>40837</v>
      </c>
      <c r="B42" s="430" t="s">
        <v>137</v>
      </c>
      <c r="C42" s="430" t="s">
        <v>168</v>
      </c>
      <c r="D42" s="430" t="s">
        <v>426</v>
      </c>
      <c r="E42" s="430" t="s">
        <v>224</v>
      </c>
      <c r="F42" s="430"/>
      <c r="G42" s="430"/>
      <c r="H42" s="430"/>
      <c r="I42" s="430"/>
      <c r="J42" s="430" t="s">
        <v>229</v>
      </c>
      <c r="K42" s="429" t="s">
        <v>851</v>
      </c>
      <c r="L42" s="428"/>
      <c r="M42" s="427"/>
    </row>
    <row r="43" spans="1:13" s="426" customFormat="1" ht="20.25" customHeight="1" x14ac:dyDescent="0.2">
      <c r="A43" s="431">
        <v>40845</v>
      </c>
      <c r="B43" s="430" t="s">
        <v>137</v>
      </c>
      <c r="C43" s="430" t="s">
        <v>168</v>
      </c>
      <c r="D43" s="430" t="s">
        <v>427</v>
      </c>
      <c r="E43" s="430" t="s">
        <v>224</v>
      </c>
      <c r="F43" s="430"/>
      <c r="G43" s="430"/>
      <c r="H43" s="430"/>
      <c r="I43" s="430"/>
      <c r="J43" s="430" t="s">
        <v>262</v>
      </c>
      <c r="K43" s="429" t="s">
        <v>853</v>
      </c>
      <c r="L43" s="428"/>
      <c r="M43" s="427"/>
    </row>
    <row r="44" spans="1:13" s="17" customFormat="1" ht="20.25" customHeight="1" x14ac:dyDescent="0.2">
      <c r="A44" s="143">
        <v>40856</v>
      </c>
      <c r="B44" s="180"/>
      <c r="C44" s="15"/>
      <c r="D44" s="15" t="s">
        <v>748</v>
      </c>
      <c r="E44" s="15" t="s">
        <v>652</v>
      </c>
      <c r="F44" s="15">
        <v>1</v>
      </c>
      <c r="G44" s="15"/>
      <c r="H44" s="15"/>
      <c r="I44" s="15"/>
      <c r="J44" s="15" t="s">
        <v>259</v>
      </c>
      <c r="K44" s="175"/>
      <c r="L44" s="56"/>
      <c r="M44" s="424"/>
    </row>
    <row r="45" spans="1:13" s="17" customFormat="1" ht="20.25" customHeight="1" x14ac:dyDescent="0.2">
      <c r="A45" s="143">
        <v>40861</v>
      </c>
      <c r="B45" s="15" t="s">
        <v>137</v>
      </c>
      <c r="C45" s="15"/>
      <c r="D45" s="15" t="s">
        <v>744</v>
      </c>
      <c r="E45" s="15"/>
      <c r="F45" s="15"/>
      <c r="G45" s="15"/>
      <c r="H45" s="15"/>
      <c r="I45" s="15"/>
      <c r="J45" s="15" t="s">
        <v>262</v>
      </c>
      <c r="K45" s="175"/>
      <c r="L45" s="56"/>
      <c r="M45" s="424"/>
    </row>
    <row r="46" spans="1:13" s="17" customFormat="1" ht="20.25" customHeight="1" x14ac:dyDescent="0.2">
      <c r="A46" s="143">
        <v>40868</v>
      </c>
      <c r="B46" s="15" t="s">
        <v>137</v>
      </c>
      <c r="C46" s="15" t="s">
        <v>168</v>
      </c>
      <c r="D46" s="15" t="s">
        <v>428</v>
      </c>
      <c r="E46" s="15" t="s">
        <v>224</v>
      </c>
      <c r="F46" s="15"/>
      <c r="G46" s="15">
        <v>1</v>
      </c>
      <c r="H46" s="15"/>
      <c r="I46" s="15"/>
      <c r="J46" s="425" t="s">
        <v>76</v>
      </c>
      <c r="K46" s="175"/>
      <c r="L46" s="56"/>
      <c r="M46" s="424"/>
    </row>
    <row r="50" spans="1:13" s="17" customFormat="1" ht="20.25" customHeight="1" x14ac:dyDescent="0.2">
      <c r="A50" s="143">
        <v>40604</v>
      </c>
      <c r="B50" s="15" t="s">
        <v>136</v>
      </c>
      <c r="C50" s="15" t="s">
        <v>894</v>
      </c>
      <c r="D50" s="15" t="s">
        <v>893</v>
      </c>
      <c r="E50" s="15"/>
      <c r="F50" s="15">
        <v>0</v>
      </c>
      <c r="G50" s="15">
        <v>2</v>
      </c>
      <c r="H50" s="15">
        <v>0</v>
      </c>
      <c r="I50" s="15">
        <v>2</v>
      </c>
      <c r="J50" s="15"/>
      <c r="K50" s="175"/>
      <c r="L50" s="56"/>
      <c r="M50" s="424"/>
    </row>
    <row r="86" spans="1:13" x14ac:dyDescent="0.2">
      <c r="A86" s="442" t="s">
        <v>1008</v>
      </c>
      <c r="B86" s="442"/>
      <c r="C86" s="442"/>
      <c r="D86" s="442"/>
      <c r="E86" s="442"/>
      <c r="F86" s="442"/>
      <c r="G86" s="442"/>
      <c r="H86" s="442"/>
      <c r="I86" s="442"/>
      <c r="J86" s="442"/>
      <c r="K86" s="442"/>
    </row>
    <row r="87" spans="1:13" s="17" customFormat="1" x14ac:dyDescent="0.2">
      <c r="A87" s="16">
        <v>41026</v>
      </c>
      <c r="B87" s="15" t="s">
        <v>159</v>
      </c>
      <c r="C87" s="15" t="s">
        <v>8</v>
      </c>
      <c r="D87" s="15" t="s">
        <v>217</v>
      </c>
      <c r="E87" s="15" t="s">
        <v>81</v>
      </c>
      <c r="F87" s="15">
        <v>0</v>
      </c>
      <c r="G87" s="15">
        <v>2</v>
      </c>
      <c r="H87" s="15">
        <v>0</v>
      </c>
      <c r="I87" s="15">
        <v>0</v>
      </c>
      <c r="J87" s="15">
        <v>2</v>
      </c>
      <c r="K87" s="15" t="s">
        <v>259</v>
      </c>
      <c r="L87" s="15"/>
      <c r="M87" s="15"/>
    </row>
    <row r="88" spans="1:13" s="17" customFormat="1" x14ac:dyDescent="0.2">
      <c r="A88" s="16">
        <v>41169</v>
      </c>
      <c r="B88" s="15" t="s">
        <v>159</v>
      </c>
      <c r="C88" s="15" t="s">
        <v>8</v>
      </c>
      <c r="D88" s="15" t="s">
        <v>314</v>
      </c>
      <c r="E88" s="15" t="s">
        <v>224</v>
      </c>
      <c r="F88" s="15">
        <v>0</v>
      </c>
      <c r="G88" s="15">
        <v>1</v>
      </c>
      <c r="H88" s="15">
        <v>0</v>
      </c>
      <c r="I88" s="15">
        <v>0</v>
      </c>
      <c r="J88" s="15">
        <v>1</v>
      </c>
      <c r="K88" s="15" t="s">
        <v>259</v>
      </c>
      <c r="L88" s="15"/>
      <c r="M88" s="15"/>
    </row>
    <row r="89" spans="1:13" s="422" customFormat="1" x14ac:dyDescent="0.2">
      <c r="A89" s="11"/>
      <c r="K89" s="11"/>
    </row>
    <row r="90" spans="1:13" s="422" customFormat="1" x14ac:dyDescent="0.2">
      <c r="A90" s="11"/>
      <c r="K90" s="11"/>
    </row>
    <row r="91" spans="1:13" s="17" customFormat="1" x14ac:dyDescent="0.2">
      <c r="A91" s="16">
        <v>41117</v>
      </c>
      <c r="B91" s="15" t="s">
        <v>160</v>
      </c>
      <c r="C91" s="15" t="s">
        <v>160</v>
      </c>
      <c r="D91" s="15" t="s">
        <v>481</v>
      </c>
      <c r="E91" s="15" t="s">
        <v>224</v>
      </c>
      <c r="F91" s="15">
        <v>0</v>
      </c>
      <c r="G91" s="15">
        <v>1</v>
      </c>
      <c r="H91" s="15">
        <v>0</v>
      </c>
      <c r="I91" s="15">
        <v>0</v>
      </c>
      <c r="J91" s="15">
        <v>1</v>
      </c>
      <c r="K91" s="15" t="s">
        <v>258</v>
      </c>
      <c r="L91" s="15"/>
      <c r="M91" s="15"/>
    </row>
    <row r="92" spans="1:13" s="17" customFormat="1" x14ac:dyDescent="0.2">
      <c r="A92" s="16">
        <v>41169</v>
      </c>
      <c r="B92" s="15" t="s">
        <v>160</v>
      </c>
      <c r="C92" s="15" t="s">
        <v>57</v>
      </c>
      <c r="D92" s="15" t="s">
        <v>313</v>
      </c>
      <c r="E92" s="15" t="s">
        <v>224</v>
      </c>
      <c r="F92" s="15">
        <v>0</v>
      </c>
      <c r="G92" s="15">
        <v>3</v>
      </c>
      <c r="H92" s="15">
        <v>0</v>
      </c>
      <c r="I92" s="15">
        <v>0</v>
      </c>
      <c r="J92" s="15">
        <v>3</v>
      </c>
      <c r="K92" s="15" t="s">
        <v>259</v>
      </c>
      <c r="L92" s="15"/>
      <c r="M92" s="15"/>
    </row>
    <row r="93" spans="1:13" s="17" customFormat="1" x14ac:dyDescent="0.2">
      <c r="A93" s="16">
        <v>41178</v>
      </c>
      <c r="B93" s="15" t="s">
        <v>160</v>
      </c>
      <c r="C93" s="15" t="s">
        <v>57</v>
      </c>
      <c r="D93" s="15" t="s">
        <v>692</v>
      </c>
      <c r="E93" s="15" t="s">
        <v>693</v>
      </c>
      <c r="F93" s="15">
        <v>0</v>
      </c>
      <c r="G93" s="15">
        <v>2</v>
      </c>
      <c r="H93" s="15">
        <v>0</v>
      </c>
      <c r="I93" s="15">
        <v>0</v>
      </c>
      <c r="J93" s="15">
        <v>2</v>
      </c>
      <c r="K93" s="15" t="s">
        <v>259</v>
      </c>
      <c r="L93" s="15"/>
      <c r="M93" s="15"/>
    </row>
    <row r="94" spans="1:13" s="18" customFormat="1" x14ac:dyDescent="0.2">
      <c r="A94" s="16">
        <v>41231</v>
      </c>
      <c r="B94" s="15" t="s">
        <v>160</v>
      </c>
      <c r="C94" s="15" t="s">
        <v>160</v>
      </c>
      <c r="D94" s="15" t="s">
        <v>365</v>
      </c>
      <c r="E94" s="15" t="s">
        <v>366</v>
      </c>
      <c r="F94" s="15">
        <v>0</v>
      </c>
      <c r="G94" s="15">
        <v>1</v>
      </c>
      <c r="H94" s="15">
        <v>0</v>
      </c>
      <c r="I94" s="15">
        <v>0</v>
      </c>
      <c r="J94" s="15">
        <v>1</v>
      </c>
      <c r="K94" s="15" t="s">
        <v>258</v>
      </c>
      <c r="L94" s="15"/>
      <c r="M94" s="15"/>
    </row>
    <row r="95" spans="1:13" s="18" customFormat="1" x14ac:dyDescent="0.2">
      <c r="A95" s="16">
        <v>41243</v>
      </c>
      <c r="B95" s="15" t="s">
        <v>160</v>
      </c>
      <c r="C95" s="15" t="s">
        <v>57</v>
      </c>
      <c r="D95" s="15" t="s">
        <v>105</v>
      </c>
      <c r="E95" s="15" t="s">
        <v>224</v>
      </c>
      <c r="F95" s="15">
        <v>0</v>
      </c>
      <c r="G95" s="15">
        <v>1</v>
      </c>
      <c r="H95" s="15">
        <v>0</v>
      </c>
      <c r="I95" s="15">
        <v>0</v>
      </c>
      <c r="J95" s="15">
        <v>1</v>
      </c>
      <c r="K95" s="15" t="s">
        <v>259</v>
      </c>
      <c r="L95" s="15"/>
      <c r="M95" s="15"/>
    </row>
    <row r="96" spans="1:13" s="422" customFormat="1" x14ac:dyDescent="0.2">
      <c r="A96" s="11"/>
      <c r="K96" s="11"/>
    </row>
    <row r="97" spans="1:13" s="422" customFormat="1" x14ac:dyDescent="0.2">
      <c r="A97" s="11"/>
      <c r="K97" s="11"/>
    </row>
    <row r="98" spans="1:13" s="11" customFormat="1" x14ac:dyDescent="0.2">
      <c r="A98" s="5">
        <v>40942</v>
      </c>
      <c r="B98" s="114" t="s">
        <v>137</v>
      </c>
      <c r="C98" s="114" t="s">
        <v>49</v>
      </c>
      <c r="D98" s="114" t="s">
        <v>83</v>
      </c>
      <c r="E98" s="114" t="s">
        <v>224</v>
      </c>
      <c r="F98" s="114">
        <v>1</v>
      </c>
      <c r="G98" s="114">
        <v>1</v>
      </c>
      <c r="H98" s="114">
        <v>0</v>
      </c>
      <c r="I98" s="114">
        <v>0</v>
      </c>
      <c r="J98" s="114">
        <v>2</v>
      </c>
      <c r="K98" s="114" t="s">
        <v>259</v>
      </c>
      <c r="L98" s="114"/>
      <c r="M98" s="114"/>
    </row>
    <row r="99" spans="1:13" s="11" customFormat="1" x14ac:dyDescent="0.2">
      <c r="A99" s="5">
        <v>40958</v>
      </c>
      <c r="B99" s="114" t="s">
        <v>137</v>
      </c>
      <c r="C99" s="114" t="s">
        <v>171</v>
      </c>
      <c r="D99" s="114" t="s">
        <v>79</v>
      </c>
      <c r="E99" s="114" t="s">
        <v>224</v>
      </c>
      <c r="F99" s="114">
        <v>1</v>
      </c>
      <c r="G99" s="114">
        <v>0</v>
      </c>
      <c r="H99" s="114">
        <v>0</v>
      </c>
      <c r="I99" s="114">
        <v>0</v>
      </c>
      <c r="J99" s="114">
        <v>1</v>
      </c>
      <c r="K99" s="114" t="s">
        <v>259</v>
      </c>
      <c r="L99" s="114"/>
      <c r="M99" s="114"/>
    </row>
    <row r="100" spans="1:13" s="11" customFormat="1" x14ac:dyDescent="0.2">
      <c r="A100" s="5">
        <v>40967</v>
      </c>
      <c r="B100" s="114" t="s">
        <v>137</v>
      </c>
      <c r="C100" s="114" t="s">
        <v>168</v>
      </c>
      <c r="D100" s="24" t="s">
        <v>457</v>
      </c>
      <c r="E100" s="114" t="s">
        <v>458</v>
      </c>
      <c r="F100" s="114">
        <v>0</v>
      </c>
      <c r="G100" s="114">
        <v>1</v>
      </c>
      <c r="H100" s="114">
        <v>0</v>
      </c>
      <c r="I100" s="114">
        <v>0</v>
      </c>
      <c r="J100" s="114">
        <v>1</v>
      </c>
      <c r="K100" s="114" t="s">
        <v>259</v>
      </c>
      <c r="L100" s="114"/>
      <c r="M100" s="114"/>
    </row>
    <row r="101" spans="1:13" s="11" customFormat="1" x14ac:dyDescent="0.2">
      <c r="A101" s="5">
        <v>40977</v>
      </c>
      <c r="B101" s="114" t="s">
        <v>137</v>
      </c>
      <c r="C101" s="114" t="s">
        <v>168</v>
      </c>
      <c r="D101" s="114"/>
      <c r="E101" s="114" t="s">
        <v>224</v>
      </c>
      <c r="F101" s="114">
        <v>1</v>
      </c>
      <c r="G101" s="114">
        <v>0</v>
      </c>
      <c r="H101" s="114">
        <v>0</v>
      </c>
      <c r="I101" s="114">
        <v>0</v>
      </c>
      <c r="J101" s="114">
        <v>1</v>
      </c>
      <c r="K101" s="114" t="s">
        <v>264</v>
      </c>
      <c r="L101" s="114"/>
      <c r="M101" s="114"/>
    </row>
    <row r="102" spans="1:13" s="11" customFormat="1" x14ac:dyDescent="0.2">
      <c r="A102" s="5">
        <v>40990</v>
      </c>
      <c r="B102" s="114" t="s">
        <v>137</v>
      </c>
      <c r="C102" s="114" t="s">
        <v>168</v>
      </c>
      <c r="D102" s="114" t="s">
        <v>200</v>
      </c>
      <c r="E102" s="114" t="s">
        <v>224</v>
      </c>
      <c r="F102" s="114">
        <v>2</v>
      </c>
      <c r="G102" s="114">
        <v>0</v>
      </c>
      <c r="H102" s="114">
        <v>0</v>
      </c>
      <c r="I102" s="114">
        <v>0</v>
      </c>
      <c r="J102" s="114">
        <v>2</v>
      </c>
      <c r="K102" s="114" t="s">
        <v>201</v>
      </c>
      <c r="L102" s="114"/>
      <c r="M102" s="114"/>
    </row>
    <row r="103" spans="1:13" s="11" customFormat="1" x14ac:dyDescent="0.2">
      <c r="A103" s="5">
        <v>40993</v>
      </c>
      <c r="B103" s="114" t="s">
        <v>137</v>
      </c>
      <c r="C103" s="114" t="s">
        <v>168</v>
      </c>
      <c r="D103" s="114" t="s">
        <v>480</v>
      </c>
      <c r="E103" s="114" t="s">
        <v>6</v>
      </c>
      <c r="F103" s="114">
        <v>2</v>
      </c>
      <c r="G103" s="114">
        <v>1</v>
      </c>
      <c r="H103" s="114">
        <v>0</v>
      </c>
      <c r="I103" s="114">
        <v>0</v>
      </c>
      <c r="J103" s="114">
        <v>3</v>
      </c>
      <c r="K103" s="15" t="s">
        <v>258</v>
      </c>
      <c r="L103" s="114"/>
      <c r="M103" s="114"/>
    </row>
    <row r="104" spans="1:13" s="11" customFormat="1" x14ac:dyDescent="0.2">
      <c r="A104" s="5">
        <v>40994</v>
      </c>
      <c r="B104" s="114" t="s">
        <v>137</v>
      </c>
      <c r="C104" s="114" t="s">
        <v>168</v>
      </c>
      <c r="D104" s="114" t="s">
        <v>593</v>
      </c>
      <c r="E104" s="114" t="s">
        <v>224</v>
      </c>
      <c r="F104" s="114">
        <v>1</v>
      </c>
      <c r="G104" s="114">
        <v>0</v>
      </c>
      <c r="H104" s="114">
        <v>0</v>
      </c>
      <c r="I104" s="114">
        <v>0</v>
      </c>
      <c r="J104" s="114">
        <v>1</v>
      </c>
      <c r="K104" s="114" t="s">
        <v>186</v>
      </c>
      <c r="L104" s="114"/>
      <c r="M104" s="114"/>
    </row>
    <row r="105" spans="1:13" s="11" customFormat="1" x14ac:dyDescent="0.2">
      <c r="A105" s="5">
        <v>40994</v>
      </c>
      <c r="B105" s="114" t="s">
        <v>137</v>
      </c>
      <c r="C105" s="114" t="s">
        <v>168</v>
      </c>
      <c r="D105" s="114" t="s">
        <v>594</v>
      </c>
      <c r="E105" s="114" t="s">
        <v>224</v>
      </c>
      <c r="F105" s="114">
        <v>0</v>
      </c>
      <c r="G105" s="114">
        <v>2</v>
      </c>
      <c r="H105" s="114">
        <v>0</v>
      </c>
      <c r="I105" s="114">
        <v>0</v>
      </c>
      <c r="J105" s="114">
        <v>2</v>
      </c>
      <c r="K105" s="15" t="s">
        <v>258</v>
      </c>
      <c r="L105" s="114"/>
      <c r="M105" s="114"/>
    </row>
    <row r="106" spans="1:13" s="11" customFormat="1" x14ac:dyDescent="0.2">
      <c r="A106" s="5">
        <v>40996</v>
      </c>
      <c r="B106" s="114" t="s">
        <v>137</v>
      </c>
      <c r="C106" s="114" t="s">
        <v>168</v>
      </c>
      <c r="D106" s="114" t="s">
        <v>476</v>
      </c>
      <c r="E106" s="114" t="s">
        <v>224</v>
      </c>
      <c r="F106" s="114">
        <v>0</v>
      </c>
      <c r="G106" s="114">
        <v>1</v>
      </c>
      <c r="H106" s="114">
        <v>0</v>
      </c>
      <c r="I106" s="114">
        <v>0</v>
      </c>
      <c r="J106" s="114">
        <v>1</v>
      </c>
      <c r="K106" s="15" t="s">
        <v>258</v>
      </c>
      <c r="L106" s="114"/>
      <c r="M106" s="114"/>
    </row>
    <row r="107" spans="1:13" s="11" customFormat="1" x14ac:dyDescent="0.2">
      <c r="A107" s="5">
        <v>41000</v>
      </c>
      <c r="B107" s="114" t="s">
        <v>137</v>
      </c>
      <c r="C107" s="114" t="s">
        <v>168</v>
      </c>
      <c r="D107" s="114" t="s">
        <v>523</v>
      </c>
      <c r="E107" s="114" t="s">
        <v>224</v>
      </c>
      <c r="F107" s="114">
        <v>0</v>
      </c>
      <c r="G107" s="114">
        <v>1</v>
      </c>
      <c r="H107" s="114">
        <v>0</v>
      </c>
      <c r="I107" s="114">
        <v>0</v>
      </c>
      <c r="J107" s="114">
        <v>1</v>
      </c>
      <c r="K107" s="114" t="s">
        <v>259</v>
      </c>
      <c r="L107" s="15" t="s">
        <v>524</v>
      </c>
      <c r="M107" s="114"/>
    </row>
    <row r="108" spans="1:13" s="11" customFormat="1" x14ac:dyDescent="0.2">
      <c r="A108" s="5">
        <v>41001</v>
      </c>
      <c r="B108" s="114" t="s">
        <v>137</v>
      </c>
      <c r="C108" s="114" t="s">
        <v>168</v>
      </c>
      <c r="D108" s="114" t="s">
        <v>533</v>
      </c>
      <c r="E108" s="114" t="s">
        <v>402</v>
      </c>
      <c r="F108" s="114">
        <v>0</v>
      </c>
      <c r="G108" s="114">
        <v>1</v>
      </c>
      <c r="H108" s="114">
        <v>0</v>
      </c>
      <c r="I108" s="114">
        <v>0</v>
      </c>
      <c r="J108" s="114">
        <v>1</v>
      </c>
      <c r="K108" s="15" t="s">
        <v>258</v>
      </c>
      <c r="L108" s="15" t="s">
        <v>534</v>
      </c>
      <c r="M108" s="114"/>
    </row>
    <row r="109" spans="1:13" s="11" customFormat="1" x14ac:dyDescent="0.2">
      <c r="A109" s="5">
        <v>41008</v>
      </c>
      <c r="B109" s="114" t="s">
        <v>137</v>
      </c>
      <c r="C109" s="114" t="s">
        <v>21</v>
      </c>
      <c r="D109" s="114" t="s">
        <v>622</v>
      </c>
      <c r="E109" s="114" t="s">
        <v>224</v>
      </c>
      <c r="F109" s="114">
        <v>0</v>
      </c>
      <c r="G109" s="114">
        <v>1</v>
      </c>
      <c r="H109" s="114">
        <v>0</v>
      </c>
      <c r="I109" s="114">
        <v>0</v>
      </c>
      <c r="J109" s="114">
        <v>1</v>
      </c>
      <c r="K109" s="15" t="s">
        <v>258</v>
      </c>
      <c r="L109" s="114"/>
      <c r="M109" s="114"/>
    </row>
    <row r="110" spans="1:13" s="11" customFormat="1" x14ac:dyDescent="0.2">
      <c r="A110" s="5">
        <v>41016</v>
      </c>
      <c r="B110" s="114" t="s">
        <v>137</v>
      </c>
      <c r="C110" s="114" t="s">
        <v>168</v>
      </c>
      <c r="D110" s="114" t="s">
        <v>316</v>
      </c>
      <c r="E110" s="114" t="s">
        <v>224</v>
      </c>
      <c r="F110" s="114">
        <v>1</v>
      </c>
      <c r="G110" s="114">
        <v>0</v>
      </c>
      <c r="H110" s="114">
        <v>0</v>
      </c>
      <c r="I110" s="114">
        <v>0</v>
      </c>
      <c r="J110" s="114">
        <v>1</v>
      </c>
      <c r="K110" s="114" t="s">
        <v>262</v>
      </c>
      <c r="L110" s="114"/>
      <c r="M110" s="114"/>
    </row>
    <row r="111" spans="1:13" s="17" customFormat="1" x14ac:dyDescent="0.2">
      <c r="A111" s="16">
        <v>41049</v>
      </c>
      <c r="B111" s="15" t="s">
        <v>137</v>
      </c>
      <c r="C111" s="15" t="s">
        <v>168</v>
      </c>
      <c r="D111" s="15" t="s">
        <v>543</v>
      </c>
      <c r="E111" s="15" t="s">
        <v>224</v>
      </c>
      <c r="F111" s="15">
        <v>0</v>
      </c>
      <c r="G111" s="15">
        <v>1</v>
      </c>
      <c r="H111" s="15">
        <v>2</v>
      </c>
      <c r="I111" s="15">
        <v>0</v>
      </c>
      <c r="J111" s="15">
        <v>3</v>
      </c>
      <c r="K111" s="15" t="s">
        <v>258</v>
      </c>
      <c r="L111" s="15"/>
      <c r="M111" s="15"/>
    </row>
    <row r="112" spans="1:13" s="17" customFormat="1" x14ac:dyDescent="0.2">
      <c r="A112" s="16">
        <v>41051</v>
      </c>
      <c r="B112" s="15" t="s">
        <v>137</v>
      </c>
      <c r="C112" s="15" t="s">
        <v>168</v>
      </c>
      <c r="D112" s="15" t="s">
        <v>545</v>
      </c>
      <c r="E112" s="15" t="s">
        <v>224</v>
      </c>
      <c r="F112" s="15">
        <v>0</v>
      </c>
      <c r="G112" s="15">
        <v>1</v>
      </c>
      <c r="H112" s="15">
        <v>0</v>
      </c>
      <c r="I112" s="15">
        <v>0</v>
      </c>
      <c r="J112" s="15">
        <v>1</v>
      </c>
      <c r="K112" s="15" t="s">
        <v>258</v>
      </c>
      <c r="L112" s="15"/>
      <c r="M112" s="15"/>
    </row>
    <row r="113" spans="1:13" s="17" customFormat="1" x14ac:dyDescent="0.2">
      <c r="A113" s="16">
        <v>41054</v>
      </c>
      <c r="B113" s="15" t="s">
        <v>137</v>
      </c>
      <c r="C113" s="15" t="s">
        <v>168</v>
      </c>
      <c r="D113" s="15" t="s">
        <v>119</v>
      </c>
      <c r="E113" s="15" t="s">
        <v>224</v>
      </c>
      <c r="F113" s="15">
        <v>0</v>
      </c>
      <c r="G113" s="15">
        <v>1</v>
      </c>
      <c r="H113" s="15">
        <v>0</v>
      </c>
      <c r="I113" s="15">
        <v>0</v>
      </c>
      <c r="J113" s="15">
        <v>1</v>
      </c>
      <c r="K113" s="15" t="s">
        <v>259</v>
      </c>
      <c r="L113" s="15" t="s">
        <v>274</v>
      </c>
      <c r="M113" s="15"/>
    </row>
    <row r="114" spans="1:13" s="17" customFormat="1" x14ac:dyDescent="0.2">
      <c r="A114" s="16">
        <v>41060</v>
      </c>
      <c r="B114" s="15" t="s">
        <v>137</v>
      </c>
      <c r="C114" s="15" t="s">
        <v>168</v>
      </c>
      <c r="D114" s="15" t="s">
        <v>605</v>
      </c>
      <c r="E114" s="15" t="s">
        <v>6</v>
      </c>
      <c r="F114" s="15">
        <v>1</v>
      </c>
      <c r="G114" s="15">
        <v>0</v>
      </c>
      <c r="H114" s="15">
        <v>0</v>
      </c>
      <c r="I114" s="15">
        <v>0</v>
      </c>
      <c r="J114" s="15">
        <v>1</v>
      </c>
      <c r="K114" s="15" t="s">
        <v>264</v>
      </c>
      <c r="L114" s="15"/>
      <c r="M114" s="15"/>
    </row>
    <row r="115" spans="1:13" s="17" customFormat="1" x14ac:dyDescent="0.2">
      <c r="A115" s="16">
        <v>41063</v>
      </c>
      <c r="B115" s="15" t="s">
        <v>137</v>
      </c>
      <c r="C115" s="15" t="s">
        <v>168</v>
      </c>
      <c r="D115" s="15" t="s">
        <v>602</v>
      </c>
      <c r="E115" s="15" t="s">
        <v>6</v>
      </c>
      <c r="F115" s="15">
        <v>1</v>
      </c>
      <c r="G115" s="15">
        <v>0</v>
      </c>
      <c r="H115" s="15">
        <v>0</v>
      </c>
      <c r="I115" s="15">
        <v>0</v>
      </c>
      <c r="J115" s="15">
        <v>1</v>
      </c>
      <c r="K115" s="15" t="s">
        <v>108</v>
      </c>
      <c r="L115" s="15"/>
      <c r="M115" s="15"/>
    </row>
    <row r="116" spans="1:13" s="11" customFormat="1" x14ac:dyDescent="0.2">
      <c r="A116" s="5">
        <v>41092</v>
      </c>
      <c r="B116" s="114" t="s">
        <v>137</v>
      </c>
      <c r="C116" s="114" t="s">
        <v>168</v>
      </c>
      <c r="D116" s="114" t="s">
        <v>277</v>
      </c>
      <c r="E116" s="114"/>
      <c r="F116" s="114">
        <v>0</v>
      </c>
      <c r="G116" s="114">
        <v>1</v>
      </c>
      <c r="H116" s="114">
        <v>0</v>
      </c>
      <c r="I116" s="114">
        <v>0</v>
      </c>
      <c r="J116" s="114">
        <v>1</v>
      </c>
      <c r="K116" s="15" t="s">
        <v>258</v>
      </c>
      <c r="L116" s="114"/>
      <c r="M116" s="114"/>
    </row>
    <row r="117" spans="1:13" s="11" customFormat="1" x14ac:dyDescent="0.2">
      <c r="A117" s="5">
        <v>41094</v>
      </c>
      <c r="B117" s="114" t="s">
        <v>137</v>
      </c>
      <c r="C117" s="114" t="s">
        <v>168</v>
      </c>
      <c r="D117" s="114" t="s">
        <v>280</v>
      </c>
      <c r="E117" s="114" t="s">
        <v>279</v>
      </c>
      <c r="F117" s="114">
        <v>2</v>
      </c>
      <c r="G117" s="114">
        <v>0</v>
      </c>
      <c r="H117" s="114">
        <v>0</v>
      </c>
      <c r="I117" s="114">
        <v>0</v>
      </c>
      <c r="J117" s="114">
        <v>2</v>
      </c>
      <c r="K117" s="114" t="s">
        <v>186</v>
      </c>
      <c r="L117" s="114"/>
      <c r="M117" s="114"/>
    </row>
    <row r="118" spans="1:13" s="11" customFormat="1" x14ac:dyDescent="0.2">
      <c r="A118" s="5">
        <v>41103</v>
      </c>
      <c r="B118" s="114" t="s">
        <v>137</v>
      </c>
      <c r="C118" s="114" t="s">
        <v>168</v>
      </c>
      <c r="D118" s="114" t="s">
        <v>333</v>
      </c>
      <c r="E118" s="114" t="s">
        <v>282</v>
      </c>
      <c r="F118" s="114">
        <v>9</v>
      </c>
      <c r="G118" s="114">
        <v>0</v>
      </c>
      <c r="H118" s="114">
        <v>1</v>
      </c>
      <c r="I118" s="114">
        <v>0</v>
      </c>
      <c r="J118" s="114">
        <v>10</v>
      </c>
      <c r="K118" s="114" t="s">
        <v>262</v>
      </c>
      <c r="L118" s="114"/>
      <c r="M118" s="114"/>
    </row>
    <row r="119" spans="1:13" s="11" customFormat="1" x14ac:dyDescent="0.2">
      <c r="A119" s="5">
        <v>41105</v>
      </c>
      <c r="B119" s="114" t="s">
        <v>137</v>
      </c>
      <c r="C119" s="114" t="s">
        <v>168</v>
      </c>
      <c r="D119" s="114" t="s">
        <v>335</v>
      </c>
      <c r="E119" s="114" t="s">
        <v>224</v>
      </c>
      <c r="F119" s="114">
        <v>0</v>
      </c>
      <c r="G119" s="114">
        <v>1</v>
      </c>
      <c r="H119" s="114">
        <v>0</v>
      </c>
      <c r="I119" s="114">
        <v>0</v>
      </c>
      <c r="J119" s="114">
        <v>1</v>
      </c>
      <c r="K119" s="114" t="s">
        <v>259</v>
      </c>
      <c r="L119" s="114"/>
      <c r="M119" s="114"/>
    </row>
    <row r="120" spans="1:13" s="11" customFormat="1" x14ac:dyDescent="0.2">
      <c r="A120" s="5">
        <v>41126</v>
      </c>
      <c r="B120" s="114" t="s">
        <v>137</v>
      </c>
      <c r="C120" s="114" t="s">
        <v>168</v>
      </c>
      <c r="D120" s="114" t="s">
        <v>89</v>
      </c>
      <c r="E120" s="114" t="s">
        <v>224</v>
      </c>
      <c r="F120" s="114">
        <v>0</v>
      </c>
      <c r="G120" s="114">
        <v>1</v>
      </c>
      <c r="H120" s="114">
        <v>0</v>
      </c>
      <c r="I120" s="114">
        <v>0</v>
      </c>
      <c r="J120" s="114">
        <v>1</v>
      </c>
      <c r="K120" s="114" t="s">
        <v>259</v>
      </c>
      <c r="L120" s="114"/>
      <c r="M120" s="114"/>
    </row>
    <row r="121" spans="1:13" s="11" customFormat="1" x14ac:dyDescent="0.2">
      <c r="A121" s="5">
        <v>41126</v>
      </c>
      <c r="B121" s="114" t="s">
        <v>137</v>
      </c>
      <c r="C121" s="114" t="s">
        <v>168</v>
      </c>
      <c r="D121" s="114" t="s">
        <v>90</v>
      </c>
      <c r="E121" s="114" t="s">
        <v>224</v>
      </c>
      <c r="F121" s="114">
        <v>0</v>
      </c>
      <c r="G121" s="114">
        <v>1</v>
      </c>
      <c r="H121" s="114">
        <v>0</v>
      </c>
      <c r="I121" s="114">
        <v>0</v>
      </c>
      <c r="J121" s="114">
        <v>1</v>
      </c>
      <c r="K121" s="15" t="s">
        <v>258</v>
      </c>
      <c r="L121" s="114"/>
      <c r="M121" s="114"/>
    </row>
    <row r="122" spans="1:13" s="11" customFormat="1" x14ac:dyDescent="0.2">
      <c r="A122" s="5">
        <v>41127</v>
      </c>
      <c r="B122" s="114" t="s">
        <v>137</v>
      </c>
      <c r="C122" s="114" t="s">
        <v>168</v>
      </c>
      <c r="D122" s="114" t="s">
        <v>187</v>
      </c>
      <c r="E122" s="114" t="s">
        <v>224</v>
      </c>
      <c r="F122" s="114">
        <v>1</v>
      </c>
      <c r="G122" s="114">
        <v>0</v>
      </c>
      <c r="H122" s="114">
        <v>0</v>
      </c>
      <c r="I122" s="114">
        <v>0</v>
      </c>
      <c r="J122" s="114">
        <v>1</v>
      </c>
      <c r="K122" s="114" t="s">
        <v>260</v>
      </c>
      <c r="L122" s="114"/>
      <c r="M122" s="114"/>
    </row>
    <row r="123" spans="1:13" s="11" customFormat="1" x14ac:dyDescent="0.2">
      <c r="A123" s="5">
        <v>41129</v>
      </c>
      <c r="B123" s="114" t="s">
        <v>137</v>
      </c>
      <c r="C123" s="114" t="s">
        <v>168</v>
      </c>
      <c r="D123" s="114" t="s">
        <v>190</v>
      </c>
      <c r="E123" s="114" t="s">
        <v>224</v>
      </c>
      <c r="F123" s="114">
        <v>1</v>
      </c>
      <c r="G123" s="114">
        <v>0</v>
      </c>
      <c r="H123" s="114">
        <v>0</v>
      </c>
      <c r="I123" s="114">
        <v>0</v>
      </c>
      <c r="J123" s="114">
        <v>1</v>
      </c>
      <c r="K123" s="114" t="s">
        <v>186</v>
      </c>
      <c r="L123" s="114"/>
      <c r="M123" s="114"/>
    </row>
    <row r="124" spans="1:13" s="11" customFormat="1" x14ac:dyDescent="0.2">
      <c r="A124" s="5">
        <v>41137</v>
      </c>
      <c r="B124" s="114" t="s">
        <v>137</v>
      </c>
      <c r="C124" s="114" t="s">
        <v>168</v>
      </c>
      <c r="D124" s="114" t="s">
        <v>188</v>
      </c>
      <c r="E124" s="114" t="s">
        <v>224</v>
      </c>
      <c r="F124" s="114">
        <v>0</v>
      </c>
      <c r="G124" s="114">
        <v>1</v>
      </c>
      <c r="H124" s="114">
        <v>0</v>
      </c>
      <c r="I124" s="114">
        <v>0</v>
      </c>
      <c r="J124" s="114">
        <v>1</v>
      </c>
      <c r="K124" s="114" t="s">
        <v>262</v>
      </c>
      <c r="L124" s="114"/>
      <c r="M124" s="114"/>
    </row>
    <row r="125" spans="1:13" s="11" customFormat="1" x14ac:dyDescent="0.2">
      <c r="A125" s="5">
        <v>41154</v>
      </c>
      <c r="B125" s="114" t="s">
        <v>137</v>
      </c>
      <c r="C125" s="114" t="s">
        <v>168</v>
      </c>
      <c r="D125" s="114"/>
      <c r="E125" s="114" t="s">
        <v>224</v>
      </c>
      <c r="F125" s="114">
        <v>3</v>
      </c>
      <c r="G125" s="114">
        <v>0</v>
      </c>
      <c r="H125" s="114">
        <v>0</v>
      </c>
      <c r="I125" s="114">
        <v>0</v>
      </c>
      <c r="J125" s="114">
        <v>3</v>
      </c>
      <c r="K125" s="114" t="s">
        <v>262</v>
      </c>
      <c r="L125" s="114"/>
      <c r="M125" s="114"/>
    </row>
    <row r="126" spans="1:13" s="17" customFormat="1" x14ac:dyDescent="0.2">
      <c r="A126" s="16">
        <v>41155</v>
      </c>
      <c r="B126" s="15" t="s">
        <v>137</v>
      </c>
      <c r="C126" s="15" t="s">
        <v>168</v>
      </c>
      <c r="D126" s="15"/>
      <c r="E126" s="15" t="s">
        <v>224</v>
      </c>
      <c r="F126" s="15">
        <v>1</v>
      </c>
      <c r="G126" s="15">
        <v>1</v>
      </c>
      <c r="H126" s="15">
        <v>0</v>
      </c>
      <c r="I126" s="15">
        <v>0</v>
      </c>
      <c r="J126" s="15">
        <v>2</v>
      </c>
      <c r="K126" s="15" t="s">
        <v>259</v>
      </c>
      <c r="L126" s="15"/>
      <c r="M126" s="15"/>
    </row>
    <row r="127" spans="1:13" s="17" customFormat="1" x14ac:dyDescent="0.2">
      <c r="A127" s="16">
        <v>41169</v>
      </c>
      <c r="B127" s="15" t="s">
        <v>137</v>
      </c>
      <c r="C127" s="15" t="s">
        <v>9</v>
      </c>
      <c r="D127" s="15" t="s">
        <v>315</v>
      </c>
      <c r="E127" s="15" t="s">
        <v>224</v>
      </c>
      <c r="F127" s="15">
        <v>0</v>
      </c>
      <c r="G127" s="15">
        <v>1</v>
      </c>
      <c r="H127" s="15">
        <v>0</v>
      </c>
      <c r="I127" s="15">
        <v>0</v>
      </c>
      <c r="J127" s="15">
        <v>1</v>
      </c>
      <c r="K127" s="15" t="s">
        <v>259</v>
      </c>
      <c r="L127" s="15"/>
      <c r="M127" s="15"/>
    </row>
    <row r="128" spans="1:13" s="17" customFormat="1" x14ac:dyDescent="0.2">
      <c r="A128" s="16">
        <v>41172</v>
      </c>
      <c r="B128" s="15" t="s">
        <v>137</v>
      </c>
      <c r="C128" s="15" t="s">
        <v>168</v>
      </c>
      <c r="D128" s="15" t="s">
        <v>698</v>
      </c>
      <c r="E128" s="15" t="s">
        <v>224</v>
      </c>
      <c r="F128" s="15">
        <v>1</v>
      </c>
      <c r="G128" s="15">
        <v>0</v>
      </c>
      <c r="H128" s="15">
        <v>0</v>
      </c>
      <c r="I128" s="15">
        <v>0</v>
      </c>
      <c r="J128" s="15">
        <v>1</v>
      </c>
      <c r="K128" s="15" t="s">
        <v>108</v>
      </c>
      <c r="L128" s="15"/>
      <c r="M128" s="15"/>
    </row>
    <row r="129" spans="1:13" s="17" customFormat="1" x14ac:dyDescent="0.2">
      <c r="A129" s="16">
        <v>41181</v>
      </c>
      <c r="B129" s="15" t="s">
        <v>137</v>
      </c>
      <c r="C129" s="15" t="s">
        <v>168</v>
      </c>
      <c r="D129" s="15" t="s">
        <v>598</v>
      </c>
      <c r="E129" s="15" t="s">
        <v>224</v>
      </c>
      <c r="F129" s="15">
        <v>1</v>
      </c>
      <c r="G129" s="15">
        <v>0</v>
      </c>
      <c r="H129" s="15">
        <v>0</v>
      </c>
      <c r="I129" s="15">
        <v>0</v>
      </c>
      <c r="J129" s="15">
        <v>1</v>
      </c>
      <c r="K129" s="15" t="s">
        <v>262</v>
      </c>
      <c r="L129" s="15"/>
      <c r="M129" s="15"/>
    </row>
    <row r="130" spans="1:13" s="17" customFormat="1" x14ac:dyDescent="0.2">
      <c r="A130" s="16">
        <v>41186</v>
      </c>
      <c r="B130" s="15" t="s">
        <v>137</v>
      </c>
      <c r="C130" s="15" t="s">
        <v>168</v>
      </c>
      <c r="D130" s="15" t="s">
        <v>474</v>
      </c>
      <c r="E130" s="15" t="s">
        <v>224</v>
      </c>
      <c r="F130" s="15">
        <v>2</v>
      </c>
      <c r="G130" s="15">
        <v>0</v>
      </c>
      <c r="H130" s="15">
        <v>0</v>
      </c>
      <c r="I130" s="15">
        <v>0</v>
      </c>
      <c r="J130" s="15">
        <v>2</v>
      </c>
      <c r="K130" s="15" t="s">
        <v>186</v>
      </c>
      <c r="L130" s="15"/>
      <c r="M130" s="15"/>
    </row>
    <row r="131" spans="1:13" s="17" customFormat="1" x14ac:dyDescent="0.2">
      <c r="A131" s="16">
        <v>41196</v>
      </c>
      <c r="B131" s="15" t="s">
        <v>137</v>
      </c>
      <c r="C131" s="15" t="s">
        <v>168</v>
      </c>
      <c r="D131" s="15" t="s">
        <v>351</v>
      </c>
      <c r="E131" s="15" t="s">
        <v>224</v>
      </c>
      <c r="F131" s="15">
        <v>1</v>
      </c>
      <c r="G131" s="15">
        <v>0</v>
      </c>
      <c r="H131" s="15">
        <v>0</v>
      </c>
      <c r="I131" s="15">
        <v>0</v>
      </c>
      <c r="J131" s="15">
        <v>1</v>
      </c>
      <c r="K131" s="15" t="s">
        <v>262</v>
      </c>
      <c r="L131" s="15" t="s">
        <v>352</v>
      </c>
      <c r="M131" s="15"/>
    </row>
    <row r="132" spans="1:13" s="17" customFormat="1" x14ac:dyDescent="0.2">
      <c r="A132" s="16">
        <v>41197</v>
      </c>
      <c r="B132" s="15" t="s">
        <v>137</v>
      </c>
      <c r="C132" s="15" t="s">
        <v>168</v>
      </c>
      <c r="D132" s="15" t="s">
        <v>510</v>
      </c>
      <c r="E132" s="15" t="s">
        <v>350</v>
      </c>
      <c r="F132" s="15">
        <v>0</v>
      </c>
      <c r="G132" s="15">
        <v>1</v>
      </c>
      <c r="H132" s="15">
        <v>0</v>
      </c>
      <c r="I132" s="15">
        <v>0</v>
      </c>
      <c r="J132" s="15">
        <v>1</v>
      </c>
      <c r="K132" s="15" t="s">
        <v>258</v>
      </c>
      <c r="L132" s="15"/>
      <c r="M132" s="15"/>
    </row>
    <row r="133" spans="1:13" s="17" customFormat="1" x14ac:dyDescent="0.2">
      <c r="A133" s="16">
        <v>41208</v>
      </c>
      <c r="B133" s="15" t="s">
        <v>137</v>
      </c>
      <c r="C133" s="15" t="s">
        <v>168</v>
      </c>
      <c r="D133" s="15" t="s">
        <v>354</v>
      </c>
      <c r="E133" s="15" t="s">
        <v>6</v>
      </c>
      <c r="F133" s="15">
        <v>1</v>
      </c>
      <c r="G133" s="15">
        <v>0</v>
      </c>
      <c r="H133" s="15">
        <v>0</v>
      </c>
      <c r="I133" s="15">
        <v>0</v>
      </c>
      <c r="J133" s="15">
        <v>1</v>
      </c>
      <c r="K133" s="15" t="s">
        <v>460</v>
      </c>
      <c r="L133" s="15" t="s">
        <v>355</v>
      </c>
      <c r="M133" s="15"/>
    </row>
    <row r="134" spans="1:13" s="17" customFormat="1" x14ac:dyDescent="0.2">
      <c r="A134" s="16">
        <v>41213</v>
      </c>
      <c r="B134" s="15" t="s">
        <v>137</v>
      </c>
      <c r="C134" s="15" t="s">
        <v>168</v>
      </c>
      <c r="D134" s="15" t="s">
        <v>176</v>
      </c>
      <c r="E134" s="15" t="s">
        <v>224</v>
      </c>
      <c r="F134" s="15">
        <v>2</v>
      </c>
      <c r="G134" s="15">
        <v>1</v>
      </c>
      <c r="H134" s="15">
        <v>0</v>
      </c>
      <c r="I134" s="15">
        <v>0</v>
      </c>
      <c r="J134" s="15">
        <v>3</v>
      </c>
      <c r="K134" s="15" t="s">
        <v>259</v>
      </c>
      <c r="L134" s="15"/>
      <c r="M134" s="15"/>
    </row>
    <row r="135" spans="1:13" s="17" customFormat="1" x14ac:dyDescent="0.2">
      <c r="A135" s="16">
        <v>41215</v>
      </c>
      <c r="B135" s="15" t="s">
        <v>137</v>
      </c>
      <c r="C135" s="15" t="s">
        <v>168</v>
      </c>
      <c r="D135" s="15" t="s">
        <v>177</v>
      </c>
      <c r="E135" s="15" t="s">
        <v>224</v>
      </c>
      <c r="F135" s="15">
        <v>1</v>
      </c>
      <c r="G135" s="15">
        <v>1</v>
      </c>
      <c r="H135" s="15">
        <v>0</v>
      </c>
      <c r="I135" s="15">
        <v>0</v>
      </c>
      <c r="J135" s="15">
        <v>2</v>
      </c>
      <c r="K135" s="15" t="s">
        <v>258</v>
      </c>
      <c r="L135" s="15"/>
      <c r="M135" s="15"/>
    </row>
    <row r="136" spans="1:13" s="11" customFormat="1" x14ac:dyDescent="0.2">
      <c r="A136" s="5">
        <v>41223</v>
      </c>
      <c r="B136" s="114" t="s">
        <v>137</v>
      </c>
      <c r="C136" s="114" t="s">
        <v>64</v>
      </c>
      <c r="D136" s="114" t="s">
        <v>178</v>
      </c>
      <c r="E136" s="114" t="s">
        <v>224</v>
      </c>
      <c r="F136" s="114">
        <v>0</v>
      </c>
      <c r="G136" s="114">
        <v>1</v>
      </c>
      <c r="H136" s="114">
        <v>0</v>
      </c>
      <c r="I136" s="114">
        <v>0</v>
      </c>
      <c r="J136" s="114">
        <v>1</v>
      </c>
      <c r="K136" s="114" t="s">
        <v>259</v>
      </c>
      <c r="L136" s="114"/>
      <c r="M136" s="114"/>
    </row>
    <row r="137" spans="1:13" s="11" customFormat="1" x14ac:dyDescent="0.2">
      <c r="A137" s="5">
        <v>41225</v>
      </c>
      <c r="B137" s="114" t="s">
        <v>137</v>
      </c>
      <c r="C137" s="114" t="s">
        <v>168</v>
      </c>
      <c r="D137" s="114" t="s">
        <v>364</v>
      </c>
      <c r="E137" s="114" t="s">
        <v>224</v>
      </c>
      <c r="F137" s="114">
        <v>1</v>
      </c>
      <c r="G137" s="114">
        <v>0</v>
      </c>
      <c r="H137" s="114">
        <v>0</v>
      </c>
      <c r="I137" s="114">
        <v>0</v>
      </c>
      <c r="J137" s="114">
        <v>1</v>
      </c>
      <c r="K137" s="114" t="s">
        <v>264</v>
      </c>
      <c r="L137" s="114"/>
      <c r="M137" s="114"/>
    </row>
    <row r="138" spans="1:13" s="17" customFormat="1" x14ac:dyDescent="0.2">
      <c r="A138" s="16">
        <v>41225</v>
      </c>
      <c r="B138" s="15" t="s">
        <v>137</v>
      </c>
      <c r="C138" s="15" t="s">
        <v>168</v>
      </c>
      <c r="D138" s="15" t="s">
        <v>180</v>
      </c>
      <c r="E138" s="15" t="s">
        <v>224</v>
      </c>
      <c r="F138" s="15">
        <v>0</v>
      </c>
      <c r="G138" s="15">
        <v>1</v>
      </c>
      <c r="H138" s="15">
        <v>0</v>
      </c>
      <c r="I138" s="15">
        <v>0</v>
      </c>
      <c r="J138" s="15">
        <v>1</v>
      </c>
      <c r="K138" s="15" t="s">
        <v>259</v>
      </c>
      <c r="L138" s="15"/>
      <c r="M138" s="15"/>
    </row>
    <row r="139" spans="1:13" s="17" customFormat="1" x14ac:dyDescent="0.2">
      <c r="A139" s="16">
        <v>41226</v>
      </c>
      <c r="B139" s="15" t="s">
        <v>137</v>
      </c>
      <c r="C139" s="15" t="s">
        <v>168</v>
      </c>
      <c r="D139" s="15" t="s">
        <v>504</v>
      </c>
      <c r="E139" s="15" t="s">
        <v>350</v>
      </c>
      <c r="F139" s="15">
        <v>1</v>
      </c>
      <c r="G139" s="15">
        <v>0</v>
      </c>
      <c r="H139" s="15">
        <v>0</v>
      </c>
      <c r="I139" s="15">
        <v>0</v>
      </c>
      <c r="J139" s="15">
        <v>1</v>
      </c>
      <c r="K139" s="15" t="s">
        <v>259</v>
      </c>
      <c r="L139" s="15"/>
      <c r="M139" s="15"/>
    </row>
    <row r="140" spans="1:13" s="17" customFormat="1" x14ac:dyDescent="0.2">
      <c r="A140" s="16">
        <v>41231</v>
      </c>
      <c r="B140" s="15" t="s">
        <v>137</v>
      </c>
      <c r="C140" s="15" t="s">
        <v>168</v>
      </c>
      <c r="D140" s="15" t="s">
        <v>184</v>
      </c>
      <c r="E140" s="15" t="s">
        <v>224</v>
      </c>
      <c r="F140" s="15">
        <v>1</v>
      </c>
      <c r="G140" s="15">
        <v>0</v>
      </c>
      <c r="H140" s="15">
        <v>0</v>
      </c>
      <c r="I140" s="15">
        <v>0</v>
      </c>
      <c r="J140" s="15">
        <v>1</v>
      </c>
      <c r="K140" s="15" t="s">
        <v>260</v>
      </c>
      <c r="L140" s="15"/>
      <c r="M140" s="15"/>
    </row>
    <row r="141" spans="1:13" s="17" customFormat="1" x14ac:dyDescent="0.2">
      <c r="A141" s="16">
        <v>41236</v>
      </c>
      <c r="B141" s="15" t="s">
        <v>137</v>
      </c>
      <c r="C141" s="15" t="s">
        <v>168</v>
      </c>
      <c r="D141" s="15" t="s">
        <v>100</v>
      </c>
      <c r="E141" s="15" t="s">
        <v>224</v>
      </c>
      <c r="F141" s="15">
        <v>0</v>
      </c>
      <c r="G141" s="15">
        <v>1</v>
      </c>
      <c r="H141" s="15">
        <v>0</v>
      </c>
      <c r="I141" s="15">
        <v>0</v>
      </c>
      <c r="J141" s="15">
        <v>1</v>
      </c>
      <c r="K141" s="15" t="s">
        <v>259</v>
      </c>
      <c r="L141" s="15"/>
      <c r="M141" s="15"/>
    </row>
    <row r="142" spans="1:13" s="17" customFormat="1" x14ac:dyDescent="0.2">
      <c r="A142" s="16">
        <v>41237</v>
      </c>
      <c r="B142" s="15" t="s">
        <v>137</v>
      </c>
      <c r="C142" s="15" t="s">
        <v>9</v>
      </c>
      <c r="D142" s="15" t="s">
        <v>101</v>
      </c>
      <c r="E142" s="15" t="s">
        <v>224</v>
      </c>
      <c r="F142" s="15">
        <v>1</v>
      </c>
      <c r="G142" s="15">
        <v>0</v>
      </c>
      <c r="H142" s="15">
        <v>0</v>
      </c>
      <c r="I142" s="15">
        <v>0</v>
      </c>
      <c r="J142" s="15">
        <v>1</v>
      </c>
      <c r="K142" s="15" t="s">
        <v>186</v>
      </c>
      <c r="L142" s="15" t="s">
        <v>515</v>
      </c>
      <c r="M142" s="15"/>
    </row>
    <row r="143" spans="1:13" s="17" customFormat="1" x14ac:dyDescent="0.2">
      <c r="A143" s="16">
        <v>41237</v>
      </c>
      <c r="B143" s="15" t="s">
        <v>137</v>
      </c>
      <c r="C143" s="15" t="s">
        <v>168</v>
      </c>
      <c r="D143" s="15" t="s">
        <v>102</v>
      </c>
      <c r="E143" s="15" t="s">
        <v>224</v>
      </c>
      <c r="F143" s="15">
        <v>0</v>
      </c>
      <c r="G143" s="15">
        <v>1</v>
      </c>
      <c r="H143" s="15">
        <v>0</v>
      </c>
      <c r="I143" s="15">
        <v>0</v>
      </c>
      <c r="J143" s="15">
        <v>1</v>
      </c>
      <c r="K143" s="15" t="s">
        <v>259</v>
      </c>
      <c r="L143" s="15"/>
      <c r="M143" s="15"/>
    </row>
    <row r="144" spans="1:13" s="17" customFormat="1" x14ac:dyDescent="0.2">
      <c r="A144" s="16">
        <v>41239</v>
      </c>
      <c r="B144" s="15" t="s">
        <v>137</v>
      </c>
      <c r="C144" s="15" t="s">
        <v>168</v>
      </c>
      <c r="D144" s="15" t="s">
        <v>103</v>
      </c>
      <c r="E144" s="15" t="s">
        <v>224</v>
      </c>
      <c r="F144" s="15">
        <v>0</v>
      </c>
      <c r="G144" s="15">
        <v>1</v>
      </c>
      <c r="H144" s="15">
        <v>0</v>
      </c>
      <c r="I144" s="15">
        <v>0</v>
      </c>
      <c r="J144" s="15">
        <v>1</v>
      </c>
      <c r="K144" s="15" t="s">
        <v>259</v>
      </c>
      <c r="L144" s="15"/>
      <c r="M144" s="15"/>
    </row>
    <row r="145" spans="1:19" s="17" customFormat="1" x14ac:dyDescent="0.2">
      <c r="A145" s="16">
        <v>41249</v>
      </c>
      <c r="B145" s="15" t="s">
        <v>137</v>
      </c>
      <c r="C145" s="15" t="s">
        <v>168</v>
      </c>
      <c r="D145" s="15" t="s">
        <v>519</v>
      </c>
      <c r="E145" s="15" t="s">
        <v>517</v>
      </c>
      <c r="F145" s="15">
        <v>1</v>
      </c>
      <c r="G145" s="15">
        <v>0</v>
      </c>
      <c r="H145" s="15">
        <v>0</v>
      </c>
      <c r="I145" s="15">
        <v>0</v>
      </c>
      <c r="J145" s="15">
        <v>1</v>
      </c>
      <c r="K145" s="15" t="s">
        <v>186</v>
      </c>
      <c r="L145" s="15"/>
      <c r="M145" s="15"/>
    </row>
    <row r="146" spans="1:19" s="17" customFormat="1" x14ac:dyDescent="0.2">
      <c r="A146" s="16">
        <v>41253</v>
      </c>
      <c r="B146" s="15" t="s">
        <v>137</v>
      </c>
      <c r="C146" s="15" t="s">
        <v>168</v>
      </c>
      <c r="D146" s="15" t="s">
        <v>267</v>
      </c>
      <c r="E146" s="15" t="s">
        <v>224</v>
      </c>
      <c r="F146" s="15">
        <v>1</v>
      </c>
      <c r="G146" s="15">
        <v>1</v>
      </c>
      <c r="H146" s="15">
        <v>0</v>
      </c>
      <c r="I146" s="15">
        <v>0</v>
      </c>
      <c r="J146" s="15">
        <v>2</v>
      </c>
      <c r="K146" s="15" t="s">
        <v>108</v>
      </c>
      <c r="L146" s="15"/>
      <c r="M146" s="15"/>
    </row>
    <row r="147" spans="1:19" s="17" customFormat="1" x14ac:dyDescent="0.2">
      <c r="A147" s="16">
        <v>41254</v>
      </c>
      <c r="B147" s="15" t="s">
        <v>137</v>
      </c>
      <c r="C147" s="15" t="s">
        <v>168</v>
      </c>
      <c r="D147" s="15" t="s">
        <v>696</v>
      </c>
      <c r="E147" s="15" t="s">
        <v>224</v>
      </c>
      <c r="F147" s="15">
        <v>1</v>
      </c>
      <c r="G147" s="15">
        <v>0</v>
      </c>
      <c r="H147" s="15">
        <v>0</v>
      </c>
      <c r="I147" s="15">
        <v>0</v>
      </c>
      <c r="J147" s="15">
        <v>1</v>
      </c>
      <c r="K147" s="15" t="s">
        <v>108</v>
      </c>
      <c r="L147" s="15" t="s">
        <v>697</v>
      </c>
      <c r="M147" s="145"/>
    </row>
    <row r="148" spans="1:19" s="17" customFormat="1" x14ac:dyDescent="0.2">
      <c r="A148" s="16">
        <v>41270</v>
      </c>
      <c r="B148" s="15" t="s">
        <v>137</v>
      </c>
      <c r="C148" s="15" t="s">
        <v>168</v>
      </c>
      <c r="D148" s="15" t="s">
        <v>569</v>
      </c>
      <c r="E148" s="15" t="s">
        <v>529</v>
      </c>
      <c r="F148" s="15">
        <v>1</v>
      </c>
      <c r="G148" s="15">
        <v>0</v>
      </c>
      <c r="H148" s="15">
        <v>0</v>
      </c>
      <c r="I148" s="15">
        <v>0</v>
      </c>
      <c r="J148" s="15">
        <v>1</v>
      </c>
      <c r="K148" s="15" t="s">
        <v>107</v>
      </c>
      <c r="L148" s="15"/>
      <c r="M148" s="145"/>
    </row>
    <row r="149" spans="1:19" s="422" customFormat="1" x14ac:dyDescent="0.2">
      <c r="K149" s="11"/>
    </row>
    <row r="150" spans="1:19" s="422" customFormat="1" x14ac:dyDescent="0.2">
      <c r="K150" s="11"/>
    </row>
    <row r="151" spans="1:19" s="11" customFormat="1" x14ac:dyDescent="0.2">
      <c r="A151" s="5">
        <v>40977</v>
      </c>
      <c r="B151" s="114" t="s">
        <v>157</v>
      </c>
      <c r="C151" s="114" t="s">
        <v>157</v>
      </c>
      <c r="D151" s="114" t="s">
        <v>317</v>
      </c>
      <c r="E151" s="114" t="s">
        <v>224</v>
      </c>
      <c r="F151" s="114">
        <v>1</v>
      </c>
      <c r="G151" s="114">
        <v>0</v>
      </c>
      <c r="H151" s="114">
        <v>0</v>
      </c>
      <c r="I151" s="114">
        <v>0</v>
      </c>
      <c r="J151" s="114">
        <v>1</v>
      </c>
      <c r="K151" s="114" t="s">
        <v>262</v>
      </c>
      <c r="L151" s="114" t="s">
        <v>248</v>
      </c>
      <c r="M151" s="114"/>
    </row>
    <row r="152" spans="1:19" s="11" customFormat="1" x14ac:dyDescent="0.2">
      <c r="A152" s="5">
        <v>41062</v>
      </c>
      <c r="B152" s="114" t="s">
        <v>157</v>
      </c>
      <c r="C152" s="114" t="s">
        <v>157</v>
      </c>
      <c r="D152" s="114" t="s">
        <v>206</v>
      </c>
      <c r="E152" s="114" t="s">
        <v>224</v>
      </c>
      <c r="F152" s="114">
        <v>0</v>
      </c>
      <c r="G152" s="114">
        <v>1</v>
      </c>
      <c r="H152" s="114">
        <v>0</v>
      </c>
      <c r="I152" s="114">
        <v>0</v>
      </c>
      <c r="J152" s="114">
        <v>1</v>
      </c>
      <c r="K152" s="114" t="s">
        <v>259</v>
      </c>
      <c r="L152" s="114" t="s">
        <v>207</v>
      </c>
      <c r="M152" s="114"/>
    </row>
    <row r="153" spans="1:19" s="11" customFormat="1" x14ac:dyDescent="0.2">
      <c r="A153" s="5">
        <v>41066</v>
      </c>
      <c r="B153" s="114" t="s">
        <v>157</v>
      </c>
      <c r="C153" s="114" t="s">
        <v>157</v>
      </c>
      <c r="D153" s="114" t="s">
        <v>85</v>
      </c>
      <c r="E153" s="114" t="s">
        <v>224</v>
      </c>
      <c r="F153" s="114">
        <v>1</v>
      </c>
      <c r="G153" s="114">
        <v>0</v>
      </c>
      <c r="H153" s="114">
        <v>0</v>
      </c>
      <c r="I153" s="114">
        <v>0</v>
      </c>
      <c r="J153" s="114">
        <v>1</v>
      </c>
      <c r="K153" s="114" t="s">
        <v>262</v>
      </c>
      <c r="L153" s="114"/>
      <c r="M153" s="114"/>
    </row>
    <row r="154" spans="1:19" s="11" customFormat="1" x14ac:dyDescent="0.2">
      <c r="A154" s="5">
        <v>41071</v>
      </c>
      <c r="B154" s="114" t="s">
        <v>157</v>
      </c>
      <c r="C154" s="114" t="s">
        <v>157</v>
      </c>
      <c r="D154" s="114" t="s">
        <v>208</v>
      </c>
      <c r="E154" s="114" t="s">
        <v>224</v>
      </c>
      <c r="F154" s="114">
        <v>0</v>
      </c>
      <c r="G154" s="114">
        <v>1</v>
      </c>
      <c r="H154" s="114">
        <v>0</v>
      </c>
      <c r="I154" s="114">
        <v>0</v>
      </c>
      <c r="J154" s="114">
        <v>1</v>
      </c>
      <c r="K154" s="15" t="s">
        <v>258</v>
      </c>
      <c r="L154" s="114" t="s">
        <v>209</v>
      </c>
      <c r="M154" s="114"/>
    </row>
    <row r="155" spans="1:19" s="11" customFormat="1" x14ac:dyDescent="0.2">
      <c r="A155" s="5">
        <v>41078</v>
      </c>
      <c r="B155" s="114" t="s">
        <v>157</v>
      </c>
      <c r="C155" s="114" t="s">
        <v>157</v>
      </c>
      <c r="D155" s="114" t="s">
        <v>87</v>
      </c>
      <c r="E155" s="114" t="s">
        <v>224</v>
      </c>
      <c r="F155" s="114">
        <v>0</v>
      </c>
      <c r="G155" s="114">
        <v>1</v>
      </c>
      <c r="H155" s="114">
        <v>0</v>
      </c>
      <c r="I155" s="114">
        <v>0</v>
      </c>
      <c r="J155" s="114">
        <v>1</v>
      </c>
      <c r="K155" s="15" t="s">
        <v>258</v>
      </c>
      <c r="L155" s="114"/>
      <c r="M155" s="114"/>
    </row>
    <row r="156" spans="1:19" s="11" customFormat="1" x14ac:dyDescent="0.2">
      <c r="A156" s="5">
        <v>41190</v>
      </c>
      <c r="B156" s="114" t="s">
        <v>157</v>
      </c>
      <c r="C156" s="114" t="s">
        <v>157</v>
      </c>
      <c r="D156" s="114" t="s">
        <v>213</v>
      </c>
      <c r="E156" s="114" t="s">
        <v>214</v>
      </c>
      <c r="F156" s="114">
        <v>0</v>
      </c>
      <c r="G156" s="114">
        <v>0</v>
      </c>
      <c r="H156" s="114">
        <v>0</v>
      </c>
      <c r="I156" s="114">
        <v>0</v>
      </c>
      <c r="J156" s="114">
        <v>0</v>
      </c>
      <c r="K156" s="15" t="s">
        <v>258</v>
      </c>
      <c r="L156" s="114" t="s">
        <v>215</v>
      </c>
      <c r="M156" s="114"/>
    </row>
    <row r="157" spans="1:19" s="422" customFormat="1" x14ac:dyDescent="0.2">
      <c r="K157" s="11"/>
    </row>
    <row r="158" spans="1:19" s="422" customFormat="1" x14ac:dyDescent="0.2">
      <c r="K158" s="11"/>
    </row>
    <row r="159" spans="1:19" s="422" customFormat="1" x14ac:dyDescent="0.2">
      <c r="K159" s="11"/>
    </row>
    <row r="160" spans="1:19" s="17" customFormat="1" x14ac:dyDescent="0.2">
      <c r="A160" s="16">
        <v>40968</v>
      </c>
      <c r="B160" s="15" t="s">
        <v>136</v>
      </c>
      <c r="C160" s="15" t="s">
        <v>136</v>
      </c>
      <c r="D160" s="25" t="s">
        <v>467</v>
      </c>
      <c r="E160" s="15" t="s">
        <v>224</v>
      </c>
      <c r="F160" s="15">
        <v>1</v>
      </c>
      <c r="G160" s="67">
        <v>0</v>
      </c>
      <c r="H160" s="67">
        <v>0</v>
      </c>
      <c r="I160" s="67">
        <v>0</v>
      </c>
      <c r="J160" s="67">
        <v>1</v>
      </c>
      <c r="K160" s="15" t="s">
        <v>264</v>
      </c>
      <c r="L160" s="15"/>
      <c r="M160" s="15"/>
      <c r="O160" s="423">
        <v>5</v>
      </c>
      <c r="P160" s="423">
        <v>4</v>
      </c>
      <c r="Q160" s="423">
        <v>4</v>
      </c>
      <c r="R160" s="423">
        <v>1</v>
      </c>
      <c r="S160" s="423">
        <v>8</v>
      </c>
    </row>
    <row r="161" spans="1:19" s="18" customFormat="1" x14ac:dyDescent="0.2">
      <c r="A161" s="16">
        <v>41001</v>
      </c>
      <c r="B161" s="15" t="s">
        <v>136</v>
      </c>
      <c r="C161" s="15" t="s">
        <v>136</v>
      </c>
      <c r="D161" s="15" t="s">
        <v>525</v>
      </c>
      <c r="E161" s="15" t="s">
        <v>529</v>
      </c>
      <c r="F161" s="15">
        <v>1</v>
      </c>
      <c r="G161" s="67">
        <v>1</v>
      </c>
      <c r="H161" s="67">
        <v>0</v>
      </c>
      <c r="I161" s="67">
        <v>0</v>
      </c>
      <c r="J161" s="67">
        <v>2</v>
      </c>
      <c r="K161" s="15" t="s">
        <v>526</v>
      </c>
      <c r="L161" s="15" t="s">
        <v>527</v>
      </c>
      <c r="M161" s="15"/>
      <c r="O161" s="284"/>
      <c r="P161" s="284"/>
      <c r="Q161" s="284"/>
      <c r="R161" s="284"/>
      <c r="S161" s="284"/>
    </row>
    <row r="162" spans="1:19" s="17" customFormat="1" x14ac:dyDescent="0.2">
      <c r="A162" s="16">
        <v>41013</v>
      </c>
      <c r="B162" s="15" t="s">
        <v>136</v>
      </c>
      <c r="C162" s="15" t="s">
        <v>136</v>
      </c>
      <c r="D162" s="25" t="s">
        <v>468</v>
      </c>
      <c r="E162" s="15" t="s">
        <v>81</v>
      </c>
      <c r="F162" s="15">
        <v>0</v>
      </c>
      <c r="G162" s="67">
        <v>0</v>
      </c>
      <c r="H162" s="67">
        <v>0</v>
      </c>
      <c r="I162" s="67">
        <v>0</v>
      </c>
      <c r="J162" s="67">
        <v>0</v>
      </c>
      <c r="K162" s="15" t="s">
        <v>258</v>
      </c>
      <c r="L162" s="15"/>
      <c r="M162" s="15"/>
      <c r="O162" s="57"/>
      <c r="P162" s="57"/>
      <c r="Q162" s="57"/>
      <c r="R162" s="57"/>
      <c r="S162" s="57"/>
    </row>
    <row r="163" spans="1:19" s="18" customFormat="1" x14ac:dyDescent="0.2">
      <c r="A163" s="16">
        <v>41026</v>
      </c>
      <c r="B163" s="15" t="s">
        <v>136</v>
      </c>
      <c r="C163" s="15" t="s">
        <v>136</v>
      </c>
      <c r="D163" s="15" t="s">
        <v>447</v>
      </c>
      <c r="E163" s="15" t="s">
        <v>406</v>
      </c>
      <c r="F163" s="15">
        <v>0</v>
      </c>
      <c r="G163" s="15">
        <v>1</v>
      </c>
      <c r="H163" s="15">
        <v>0</v>
      </c>
      <c r="I163" s="15">
        <v>0</v>
      </c>
      <c r="J163" s="15">
        <v>1</v>
      </c>
      <c r="K163" s="15" t="s">
        <v>258</v>
      </c>
      <c r="L163" s="15"/>
      <c r="M163" s="15"/>
      <c r="O163" s="314">
        <v>7</v>
      </c>
      <c r="P163" s="314">
        <v>43</v>
      </c>
      <c r="Q163" s="314">
        <v>2</v>
      </c>
      <c r="R163" s="314">
        <v>2</v>
      </c>
      <c r="S163" s="314">
        <v>47</v>
      </c>
    </row>
    <row r="164" spans="1:19" s="18" customFormat="1" x14ac:dyDescent="0.2">
      <c r="A164" s="16">
        <v>41040</v>
      </c>
      <c r="B164" s="15" t="s">
        <v>136</v>
      </c>
      <c r="C164" s="15" t="s">
        <v>136</v>
      </c>
      <c r="D164" s="25" t="s">
        <v>466</v>
      </c>
      <c r="E164" s="15" t="s">
        <v>224</v>
      </c>
      <c r="F164" s="15">
        <v>1</v>
      </c>
      <c r="G164" s="15">
        <v>1</v>
      </c>
      <c r="H164" s="15">
        <v>0</v>
      </c>
      <c r="I164" s="15">
        <v>0</v>
      </c>
      <c r="J164" s="15">
        <v>2</v>
      </c>
      <c r="K164" s="15" t="s">
        <v>186</v>
      </c>
      <c r="L164" s="15"/>
      <c r="M164" s="15"/>
      <c r="O164" s="284"/>
      <c r="P164" s="284"/>
      <c r="Q164" s="284"/>
      <c r="R164" s="284"/>
      <c r="S164" s="284"/>
    </row>
    <row r="165" spans="1:19" s="18" customFormat="1" x14ac:dyDescent="0.2">
      <c r="A165" s="16">
        <v>41105</v>
      </c>
      <c r="B165" s="15" t="s">
        <v>136</v>
      </c>
      <c r="C165" s="15" t="s">
        <v>136</v>
      </c>
      <c r="D165" s="15" t="s">
        <v>334</v>
      </c>
      <c r="E165" s="15" t="s">
        <v>224</v>
      </c>
      <c r="F165" s="15">
        <v>0</v>
      </c>
      <c r="G165" s="15">
        <v>1</v>
      </c>
      <c r="H165" s="15">
        <v>0</v>
      </c>
      <c r="I165" s="15">
        <v>0</v>
      </c>
      <c r="J165" s="15">
        <v>1</v>
      </c>
      <c r="K165" s="15" t="s">
        <v>259</v>
      </c>
      <c r="L165" s="15"/>
      <c r="M165" s="15"/>
      <c r="O165" s="284"/>
      <c r="P165" s="284"/>
      <c r="Q165" s="284"/>
      <c r="R165" s="284"/>
      <c r="S165" s="284"/>
    </row>
    <row r="166" spans="1:19" x14ac:dyDescent="0.2">
      <c r="A166" s="5">
        <v>41112</v>
      </c>
      <c r="B166" s="114" t="s">
        <v>136</v>
      </c>
      <c r="C166" s="114" t="s">
        <v>136</v>
      </c>
      <c r="D166" s="24" t="s">
        <v>465</v>
      </c>
      <c r="E166" s="114" t="s">
        <v>224</v>
      </c>
      <c r="F166" s="114">
        <v>1</v>
      </c>
      <c r="G166" s="114">
        <v>0</v>
      </c>
      <c r="H166" s="114">
        <v>0</v>
      </c>
      <c r="I166" s="114">
        <v>0</v>
      </c>
      <c r="J166" s="114">
        <v>1</v>
      </c>
      <c r="K166" s="114" t="s">
        <v>259</v>
      </c>
      <c r="L166" s="114"/>
      <c r="M166" s="114"/>
      <c r="O166" s="49"/>
      <c r="P166" s="49"/>
      <c r="Q166" s="49"/>
      <c r="R166" s="49"/>
      <c r="S166" s="49"/>
    </row>
    <row r="167" spans="1:19" s="18" customFormat="1" x14ac:dyDescent="0.2">
      <c r="A167" s="16">
        <v>41120</v>
      </c>
      <c r="B167" s="15" t="s">
        <v>136</v>
      </c>
      <c r="C167" s="15" t="s">
        <v>37</v>
      </c>
      <c r="D167" s="15" t="s">
        <v>296</v>
      </c>
      <c r="E167" s="15" t="s">
        <v>81</v>
      </c>
      <c r="F167" s="15">
        <v>1</v>
      </c>
      <c r="G167" s="15">
        <v>0</v>
      </c>
      <c r="H167" s="15">
        <v>0</v>
      </c>
      <c r="I167" s="15">
        <v>0</v>
      </c>
      <c r="J167" s="15">
        <v>1</v>
      </c>
      <c r="K167" s="15" t="s">
        <v>259</v>
      </c>
      <c r="L167" s="15"/>
      <c r="M167" s="15"/>
      <c r="O167" s="314">
        <v>3</v>
      </c>
      <c r="P167" s="314">
        <v>2</v>
      </c>
      <c r="Q167" s="314">
        <v>1</v>
      </c>
      <c r="R167" s="314">
        <v>0</v>
      </c>
      <c r="S167" s="314">
        <v>3</v>
      </c>
    </row>
    <row r="168" spans="1:19" x14ac:dyDescent="0.2">
      <c r="A168" s="5">
        <v>41123</v>
      </c>
      <c r="B168" s="114" t="s">
        <v>136</v>
      </c>
      <c r="C168" s="114" t="s">
        <v>136</v>
      </c>
      <c r="D168" s="24" t="s">
        <v>628</v>
      </c>
      <c r="E168" s="63" t="s">
        <v>282</v>
      </c>
      <c r="F168" s="114">
        <v>0</v>
      </c>
      <c r="G168" s="114">
        <v>0</v>
      </c>
      <c r="H168" s="114">
        <v>1</v>
      </c>
      <c r="I168" s="114">
        <v>0</v>
      </c>
      <c r="J168" s="114">
        <v>1</v>
      </c>
      <c r="K168" s="114" t="s">
        <v>186</v>
      </c>
      <c r="L168" s="114"/>
      <c r="M168" s="114"/>
      <c r="O168" s="49"/>
      <c r="P168" s="49"/>
      <c r="Q168" s="49"/>
      <c r="R168" s="49"/>
      <c r="S168" s="49"/>
    </row>
    <row r="169" spans="1:19" x14ac:dyDescent="0.2">
      <c r="A169" s="5">
        <v>41174</v>
      </c>
      <c r="B169" s="114" t="s">
        <v>136</v>
      </c>
      <c r="C169" s="114" t="s">
        <v>136</v>
      </c>
      <c r="D169" s="24" t="s">
        <v>461</v>
      </c>
      <c r="E169" s="114" t="s">
        <v>224</v>
      </c>
      <c r="F169" s="114">
        <v>1</v>
      </c>
      <c r="G169" s="114">
        <v>0</v>
      </c>
      <c r="H169" s="114">
        <v>0</v>
      </c>
      <c r="I169" s="114">
        <v>0</v>
      </c>
      <c r="J169" s="114">
        <v>1</v>
      </c>
      <c r="K169" s="114" t="s">
        <v>460</v>
      </c>
      <c r="L169" s="114"/>
      <c r="M169" s="114"/>
      <c r="O169" s="49"/>
      <c r="P169" s="49"/>
      <c r="Q169" s="49"/>
      <c r="R169" s="49"/>
      <c r="S169" s="49"/>
    </row>
    <row r="170" spans="1:19" s="18" customFormat="1" x14ac:dyDescent="0.2">
      <c r="A170" s="16">
        <v>41270</v>
      </c>
      <c r="B170" s="66" t="s">
        <v>136</v>
      </c>
      <c r="C170" s="15" t="s">
        <v>37</v>
      </c>
      <c r="D170" s="15" t="s">
        <v>570</v>
      </c>
      <c r="E170" s="15" t="s">
        <v>571</v>
      </c>
      <c r="F170" s="66">
        <v>1</v>
      </c>
      <c r="G170" s="66">
        <v>0</v>
      </c>
      <c r="H170" s="66">
        <v>0</v>
      </c>
      <c r="I170" s="66">
        <v>0</v>
      </c>
      <c r="J170" s="66">
        <v>1</v>
      </c>
      <c r="K170" s="15" t="s">
        <v>264</v>
      </c>
      <c r="L170" s="66"/>
      <c r="M170" s="145"/>
      <c r="O170" s="314">
        <v>2</v>
      </c>
      <c r="P170" s="314">
        <v>1</v>
      </c>
      <c r="Q170" s="314">
        <v>0</v>
      </c>
      <c r="R170" s="314">
        <v>5</v>
      </c>
      <c r="S170" s="314">
        <v>6</v>
      </c>
    </row>
    <row r="171" spans="1:19" s="422" customFormat="1" x14ac:dyDescent="0.2">
      <c r="K171" s="11"/>
    </row>
    <row r="172" spans="1:19" s="422" customFormat="1" x14ac:dyDescent="0.2">
      <c r="K172" s="11"/>
    </row>
    <row r="173" spans="1:19" s="422" customFormat="1" x14ac:dyDescent="0.2">
      <c r="K173" s="11"/>
    </row>
    <row r="174" spans="1:19" s="422" customFormat="1" x14ac:dyDescent="0.2">
      <c r="K174" s="11"/>
    </row>
    <row r="175" spans="1:19" s="17" customFormat="1" x14ac:dyDescent="0.2">
      <c r="A175" s="16">
        <v>40948</v>
      </c>
      <c r="B175" s="15" t="s">
        <v>135</v>
      </c>
      <c r="C175" s="15" t="s">
        <v>135</v>
      </c>
      <c r="D175" s="15" t="s">
        <v>269</v>
      </c>
      <c r="E175" s="15" t="s">
        <v>224</v>
      </c>
      <c r="F175" s="15">
        <v>1</v>
      </c>
      <c r="G175" s="15">
        <v>0</v>
      </c>
      <c r="H175" s="15">
        <v>0</v>
      </c>
      <c r="I175" s="15">
        <v>0</v>
      </c>
      <c r="J175" s="15">
        <v>1</v>
      </c>
      <c r="K175" s="15" t="s">
        <v>186</v>
      </c>
      <c r="L175" s="15"/>
      <c r="M175" s="15"/>
      <c r="O175" s="57"/>
      <c r="P175" s="57"/>
      <c r="Q175" s="57"/>
      <c r="R175" s="57"/>
      <c r="S175" s="57"/>
    </row>
    <row r="176" spans="1:19" s="17" customFormat="1" x14ac:dyDescent="0.2">
      <c r="A176" s="16">
        <v>40963</v>
      </c>
      <c r="B176" s="15" t="s">
        <v>135</v>
      </c>
      <c r="C176" s="15" t="s">
        <v>135</v>
      </c>
      <c r="D176" s="15" t="s">
        <v>585</v>
      </c>
      <c r="E176" s="15" t="s">
        <v>366</v>
      </c>
      <c r="F176" s="15">
        <v>5</v>
      </c>
      <c r="G176" s="15">
        <v>0</v>
      </c>
      <c r="H176" s="15">
        <v>0</v>
      </c>
      <c r="I176" s="15">
        <v>0</v>
      </c>
      <c r="J176" s="15">
        <v>5</v>
      </c>
      <c r="K176" s="15" t="s">
        <v>201</v>
      </c>
      <c r="L176" s="15"/>
      <c r="M176" s="15"/>
      <c r="O176" s="57"/>
      <c r="P176" s="57"/>
      <c r="Q176" s="57"/>
      <c r="R176" s="57"/>
      <c r="S176" s="57"/>
    </row>
    <row r="177" spans="1:19" s="17" customFormat="1" x14ac:dyDescent="0.2">
      <c r="A177" s="16">
        <v>40970</v>
      </c>
      <c r="B177" s="15" t="s">
        <v>135</v>
      </c>
      <c r="C177" s="15" t="s">
        <v>135</v>
      </c>
      <c r="D177" s="15" t="s">
        <v>677</v>
      </c>
      <c r="E177" s="15" t="s">
        <v>6</v>
      </c>
      <c r="F177" s="15">
        <v>0</v>
      </c>
      <c r="G177" s="15">
        <v>1</v>
      </c>
      <c r="H177" s="15">
        <v>0</v>
      </c>
      <c r="I177" s="15">
        <v>0</v>
      </c>
      <c r="J177" s="15">
        <v>1</v>
      </c>
      <c r="K177" s="15" t="s">
        <v>258</v>
      </c>
      <c r="L177" s="15"/>
      <c r="M177" s="15"/>
    </row>
    <row r="178" spans="1:19" s="17" customFormat="1" x14ac:dyDescent="0.2">
      <c r="A178" s="16">
        <v>37319</v>
      </c>
      <c r="B178" s="15" t="s">
        <v>135</v>
      </c>
      <c r="C178" s="15" t="s">
        <v>135</v>
      </c>
      <c r="D178" s="15" t="s">
        <v>679</v>
      </c>
      <c r="E178" s="15" t="s">
        <v>6</v>
      </c>
      <c r="F178" s="15">
        <v>0</v>
      </c>
      <c r="G178" s="15">
        <v>1</v>
      </c>
      <c r="H178" s="15">
        <v>0</v>
      </c>
      <c r="I178" s="15">
        <v>0</v>
      </c>
      <c r="J178" s="15">
        <v>1</v>
      </c>
      <c r="K178" s="15" t="s">
        <v>460</v>
      </c>
      <c r="L178" s="15" t="s">
        <v>680</v>
      </c>
      <c r="M178" s="15"/>
    </row>
    <row r="179" spans="1:19" s="17" customFormat="1" x14ac:dyDescent="0.2">
      <c r="A179" s="16">
        <v>40973</v>
      </c>
      <c r="B179" s="15" t="s">
        <v>135</v>
      </c>
      <c r="C179" s="15" t="s">
        <v>135</v>
      </c>
      <c r="D179" s="15" t="s">
        <v>82</v>
      </c>
      <c r="E179" s="15" t="s">
        <v>81</v>
      </c>
      <c r="F179" s="15">
        <v>0</v>
      </c>
      <c r="G179" s="15">
        <v>2</v>
      </c>
      <c r="H179" s="15">
        <v>0</v>
      </c>
      <c r="I179" s="15">
        <v>0</v>
      </c>
      <c r="J179" s="15">
        <v>2</v>
      </c>
      <c r="K179" s="15" t="s">
        <v>258</v>
      </c>
      <c r="L179" s="15"/>
      <c r="M179" s="15"/>
    </row>
    <row r="180" spans="1:19" s="11" customFormat="1" x14ac:dyDescent="0.2">
      <c r="A180" s="5">
        <v>41001</v>
      </c>
      <c r="B180" s="114" t="s">
        <v>135</v>
      </c>
      <c r="C180" s="114" t="s">
        <v>135</v>
      </c>
      <c r="D180" s="114" t="s">
        <v>531</v>
      </c>
      <c r="E180" s="114" t="s">
        <v>529</v>
      </c>
      <c r="F180" s="114">
        <v>1</v>
      </c>
      <c r="G180" s="114">
        <v>0</v>
      </c>
      <c r="H180" s="114">
        <v>0</v>
      </c>
      <c r="I180" s="114">
        <v>0</v>
      </c>
      <c r="J180" s="114">
        <v>1</v>
      </c>
      <c r="K180" s="114" t="s">
        <v>532</v>
      </c>
      <c r="L180" s="114"/>
      <c r="M180" s="114"/>
    </row>
    <row r="181" spans="1:19" s="11" customFormat="1" x14ac:dyDescent="0.2">
      <c r="A181" s="5">
        <v>41031</v>
      </c>
      <c r="B181" s="114" t="s">
        <v>135</v>
      </c>
      <c r="C181" s="114" t="s">
        <v>135</v>
      </c>
      <c r="D181" s="114"/>
      <c r="E181" s="114" t="s">
        <v>224</v>
      </c>
      <c r="F181" s="114">
        <v>0</v>
      </c>
      <c r="G181" s="114">
        <v>1</v>
      </c>
      <c r="H181" s="114">
        <v>0</v>
      </c>
      <c r="I181" s="114">
        <v>0</v>
      </c>
      <c r="J181" s="114">
        <v>1</v>
      </c>
      <c r="K181" s="15" t="s">
        <v>258</v>
      </c>
      <c r="L181" s="114"/>
      <c r="M181" s="114"/>
    </row>
    <row r="182" spans="1:19" s="11" customFormat="1" x14ac:dyDescent="0.2">
      <c r="A182" s="5">
        <v>41040</v>
      </c>
      <c r="B182" s="114" t="s">
        <v>135</v>
      </c>
      <c r="C182" s="114" t="s">
        <v>135</v>
      </c>
      <c r="D182" s="114" t="s">
        <v>99</v>
      </c>
      <c r="E182" s="114" t="s">
        <v>224</v>
      </c>
      <c r="F182" s="114">
        <v>1</v>
      </c>
      <c r="G182" s="114">
        <v>0</v>
      </c>
      <c r="H182" s="114">
        <v>0</v>
      </c>
      <c r="I182" s="114">
        <v>0</v>
      </c>
      <c r="J182" s="114">
        <v>1</v>
      </c>
      <c r="K182" s="114" t="s">
        <v>262</v>
      </c>
      <c r="L182" s="114"/>
      <c r="M182" s="114"/>
    </row>
    <row r="183" spans="1:19" s="11" customFormat="1" x14ac:dyDescent="0.2">
      <c r="A183" s="5">
        <v>41065</v>
      </c>
      <c r="B183" s="114" t="s">
        <v>135</v>
      </c>
      <c r="C183" s="114" t="s">
        <v>135</v>
      </c>
      <c r="D183" s="114" t="s">
        <v>574</v>
      </c>
      <c r="E183" s="114" t="s">
        <v>224</v>
      </c>
      <c r="F183" s="114">
        <v>0</v>
      </c>
      <c r="G183" s="114">
        <v>3</v>
      </c>
      <c r="H183" s="114">
        <v>0</v>
      </c>
      <c r="I183" s="114">
        <v>0</v>
      </c>
      <c r="J183" s="114">
        <v>3</v>
      </c>
      <c r="K183" s="15" t="s">
        <v>258</v>
      </c>
      <c r="L183" s="114"/>
      <c r="M183" s="114"/>
    </row>
    <row r="184" spans="1:19" s="11" customFormat="1" x14ac:dyDescent="0.2">
      <c r="A184" s="5">
        <v>41113</v>
      </c>
      <c r="B184" s="114" t="s">
        <v>135</v>
      </c>
      <c r="C184" s="114" t="s">
        <v>135</v>
      </c>
      <c r="D184" s="15" t="s">
        <v>284</v>
      </c>
      <c r="E184" s="15" t="s">
        <v>224</v>
      </c>
      <c r="F184" s="114">
        <v>1</v>
      </c>
      <c r="G184" s="114">
        <v>0</v>
      </c>
      <c r="H184" s="114">
        <v>0</v>
      </c>
      <c r="I184" s="114">
        <v>0</v>
      </c>
      <c r="J184" s="114">
        <v>1</v>
      </c>
      <c r="K184" s="114" t="s">
        <v>262</v>
      </c>
      <c r="L184" s="114"/>
      <c r="M184" s="114"/>
    </row>
    <row r="185" spans="1:19" s="17" customFormat="1" x14ac:dyDescent="0.2">
      <c r="A185" s="16">
        <v>41119</v>
      </c>
      <c r="B185" s="15" t="s">
        <v>135</v>
      </c>
      <c r="C185" s="15" t="s">
        <v>135</v>
      </c>
      <c r="D185" s="15" t="s">
        <v>285</v>
      </c>
      <c r="E185" s="15" t="s">
        <v>6</v>
      </c>
      <c r="F185" s="15">
        <v>0</v>
      </c>
      <c r="G185" s="15">
        <v>2</v>
      </c>
      <c r="H185" s="15">
        <v>0</v>
      </c>
      <c r="I185" s="15">
        <v>0</v>
      </c>
      <c r="J185" s="15">
        <v>2</v>
      </c>
      <c r="K185" s="15" t="s">
        <v>258</v>
      </c>
      <c r="L185" s="15"/>
      <c r="M185" s="15"/>
    </row>
    <row r="186" spans="1:19" s="17" customFormat="1" x14ac:dyDescent="0.2">
      <c r="A186" s="16">
        <v>41168</v>
      </c>
      <c r="B186" s="15" t="s">
        <v>135</v>
      </c>
      <c r="C186" s="15" t="s">
        <v>135</v>
      </c>
      <c r="D186" s="15" t="s">
        <v>675</v>
      </c>
      <c r="E186" s="15" t="s">
        <v>676</v>
      </c>
      <c r="F186" s="15">
        <v>3</v>
      </c>
      <c r="G186" s="15">
        <v>1</v>
      </c>
      <c r="H186" s="15">
        <v>0</v>
      </c>
      <c r="I186" s="15">
        <v>0</v>
      </c>
      <c r="J186" s="15">
        <v>4</v>
      </c>
      <c r="K186" s="15" t="s">
        <v>258</v>
      </c>
      <c r="L186" s="15"/>
      <c r="M186" s="15"/>
      <c r="O186" s="423">
        <v>2</v>
      </c>
      <c r="P186" s="423">
        <v>3</v>
      </c>
      <c r="Q186" s="423">
        <v>1</v>
      </c>
      <c r="R186" s="423">
        <v>0</v>
      </c>
      <c r="S186" s="423">
        <v>4</v>
      </c>
    </row>
    <row r="187" spans="1:19" s="17" customFormat="1" x14ac:dyDescent="0.2">
      <c r="A187" s="16">
        <v>41230</v>
      </c>
      <c r="B187" s="15" t="s">
        <v>135</v>
      </c>
      <c r="C187" s="15" t="s">
        <v>135</v>
      </c>
      <c r="D187" s="15" t="s">
        <v>182</v>
      </c>
      <c r="E187" s="15" t="s">
        <v>224</v>
      </c>
      <c r="F187" s="15">
        <v>0</v>
      </c>
      <c r="G187" s="15">
        <v>1</v>
      </c>
      <c r="H187" s="15">
        <v>0</v>
      </c>
      <c r="I187" s="15">
        <v>0</v>
      </c>
      <c r="J187" s="15">
        <v>1</v>
      </c>
      <c r="K187" s="15" t="s">
        <v>259</v>
      </c>
      <c r="L187" s="15"/>
      <c r="M187" s="15"/>
    </row>
    <row r="188" spans="1:19" s="18" customFormat="1" ht="18" x14ac:dyDescent="0.2">
      <c r="A188" s="16">
        <v>41258</v>
      </c>
      <c r="B188" s="66" t="s">
        <v>135</v>
      </c>
      <c r="C188" s="66" t="s">
        <v>53</v>
      </c>
      <c r="D188" s="170" t="s">
        <v>463</v>
      </c>
      <c r="E188" s="15" t="s">
        <v>224</v>
      </c>
      <c r="F188" s="66">
        <v>0</v>
      </c>
      <c r="G188" s="66">
        <v>1</v>
      </c>
      <c r="H188" s="66">
        <v>0</v>
      </c>
      <c r="I188" s="66">
        <v>0</v>
      </c>
      <c r="J188" s="66">
        <v>1</v>
      </c>
      <c r="K188" s="15" t="s">
        <v>259</v>
      </c>
      <c r="L188" s="66" t="s">
        <v>464</v>
      </c>
      <c r="M188" s="15"/>
    </row>
    <row r="189" spans="1:19" s="18" customFormat="1" x14ac:dyDescent="0.2">
      <c r="A189" s="16">
        <v>41268</v>
      </c>
      <c r="B189" s="66" t="s">
        <v>135</v>
      </c>
      <c r="C189" s="15" t="s">
        <v>135</v>
      </c>
      <c r="D189" s="15" t="s">
        <v>566</v>
      </c>
      <c r="E189" s="66" t="s">
        <v>565</v>
      </c>
      <c r="F189" s="66">
        <v>0</v>
      </c>
      <c r="G189" s="66">
        <v>1</v>
      </c>
      <c r="H189" s="66">
        <v>0</v>
      </c>
      <c r="I189" s="66">
        <v>0</v>
      </c>
      <c r="J189" s="66">
        <v>1</v>
      </c>
      <c r="K189" s="15" t="s">
        <v>259</v>
      </c>
      <c r="L189" s="66" t="s">
        <v>567</v>
      </c>
      <c r="M189" s="145"/>
      <c r="O189" s="314">
        <v>10</v>
      </c>
      <c r="P189" s="314">
        <v>2</v>
      </c>
      <c r="Q189" s="314">
        <v>5</v>
      </c>
      <c r="R189" s="314">
        <v>2</v>
      </c>
      <c r="S189" s="314">
        <v>9</v>
      </c>
    </row>
    <row r="190" spans="1:19" s="422" customFormat="1" x14ac:dyDescent="0.2">
      <c r="K190" s="11"/>
    </row>
    <row r="191" spans="1:19" s="422" customFormat="1" x14ac:dyDescent="0.2">
      <c r="K191" s="11"/>
    </row>
    <row r="192" spans="1:19" s="17" customFormat="1" x14ac:dyDescent="0.2">
      <c r="A192" s="16">
        <v>41029</v>
      </c>
      <c r="B192" s="15" t="s">
        <v>27</v>
      </c>
      <c r="C192" s="15" t="s">
        <v>28</v>
      </c>
      <c r="D192" s="15" t="s">
        <v>448</v>
      </c>
      <c r="E192" s="15"/>
      <c r="F192" s="15">
        <v>0</v>
      </c>
      <c r="G192" s="15">
        <v>1</v>
      </c>
      <c r="H192" s="15">
        <v>0</v>
      </c>
      <c r="I192" s="15">
        <v>0</v>
      </c>
      <c r="J192" s="15">
        <v>1</v>
      </c>
      <c r="K192" s="15" t="s">
        <v>258</v>
      </c>
      <c r="L192" s="15"/>
      <c r="M192" s="15"/>
    </row>
    <row r="193" spans="1:13" s="422" customFormat="1" x14ac:dyDescent="0.2">
      <c r="K193" s="15"/>
    </row>
    <row r="194" spans="1:13" s="422" customFormat="1" x14ac:dyDescent="0.2">
      <c r="K194" s="11"/>
    </row>
    <row r="195" spans="1:13" s="422" customFormat="1" x14ac:dyDescent="0.2">
      <c r="K195" s="11"/>
    </row>
    <row r="196" spans="1:13" s="17" customFormat="1" x14ac:dyDescent="0.2">
      <c r="A196" s="16">
        <v>41154</v>
      </c>
      <c r="B196" s="15" t="s">
        <v>44</v>
      </c>
      <c r="C196" s="15" t="s">
        <v>56</v>
      </c>
      <c r="D196" s="15" t="s">
        <v>122</v>
      </c>
      <c r="E196" s="15" t="s">
        <v>224</v>
      </c>
      <c r="F196" s="15">
        <v>1</v>
      </c>
      <c r="G196" s="15">
        <v>0</v>
      </c>
      <c r="H196" s="15">
        <v>0</v>
      </c>
      <c r="I196" s="15">
        <v>0</v>
      </c>
      <c r="J196" s="15">
        <v>1</v>
      </c>
      <c r="K196" s="15" t="s">
        <v>262</v>
      </c>
      <c r="L196" s="15"/>
      <c r="M196" s="15"/>
    </row>
    <row r="197" spans="1:13" s="422" customFormat="1" x14ac:dyDescent="0.2">
      <c r="K197" s="11"/>
    </row>
    <row r="198" spans="1:13" s="422" customFormat="1" x14ac:dyDescent="0.2">
      <c r="K198" s="11"/>
    </row>
    <row r="199" spans="1:13" s="18" customFormat="1" x14ac:dyDescent="0.2">
      <c r="A199" s="16">
        <v>41029</v>
      </c>
      <c r="B199" s="15" t="s">
        <v>24</v>
      </c>
      <c r="C199" s="15" t="s">
        <v>31</v>
      </c>
      <c r="D199" s="15" t="s">
        <v>219</v>
      </c>
      <c r="E199" s="64" t="s">
        <v>220</v>
      </c>
      <c r="F199" s="15">
        <v>10</v>
      </c>
      <c r="G199" s="15">
        <v>3</v>
      </c>
      <c r="H199" s="15">
        <v>2</v>
      </c>
      <c r="I199" s="15">
        <v>0</v>
      </c>
      <c r="J199" s="15">
        <v>15</v>
      </c>
      <c r="K199" s="15" t="s">
        <v>258</v>
      </c>
      <c r="L199" s="15"/>
      <c r="M199" s="15"/>
    </row>
    <row r="200" spans="1:13" s="17" customFormat="1" x14ac:dyDescent="0.2">
      <c r="A200" s="16">
        <v>41073</v>
      </c>
      <c r="B200" s="15" t="s">
        <v>24</v>
      </c>
      <c r="C200" s="15" t="s">
        <v>31</v>
      </c>
      <c r="D200" s="15" t="s">
        <v>573</v>
      </c>
      <c r="E200" s="15" t="s">
        <v>6</v>
      </c>
      <c r="F200" s="15">
        <v>0</v>
      </c>
      <c r="G200" s="15">
        <v>1</v>
      </c>
      <c r="H200" s="15">
        <v>0</v>
      </c>
      <c r="I200" s="15">
        <v>0</v>
      </c>
      <c r="J200" s="15">
        <v>1</v>
      </c>
      <c r="K200" s="15" t="s">
        <v>258</v>
      </c>
      <c r="L200" s="15"/>
      <c r="M200" s="15"/>
    </row>
    <row r="201" spans="1:13" s="422" customFormat="1" x14ac:dyDescent="0.2">
      <c r="K201" s="11"/>
    </row>
    <row r="202" spans="1:13" s="422" customFormat="1" x14ac:dyDescent="0.2">
      <c r="K202" s="11"/>
    </row>
    <row r="203" spans="1:13" s="422" customFormat="1" x14ac:dyDescent="0.2">
      <c r="K203" s="11"/>
    </row>
    <row r="204" spans="1:13" s="17" customFormat="1" x14ac:dyDescent="0.2">
      <c r="A204" s="16">
        <v>40944</v>
      </c>
      <c r="B204" s="15" t="s">
        <v>144</v>
      </c>
      <c r="C204" s="15" t="s">
        <v>173</v>
      </c>
      <c r="D204" s="15" t="s">
        <v>84</v>
      </c>
      <c r="E204" s="15" t="s">
        <v>224</v>
      </c>
      <c r="F204" s="15">
        <v>0</v>
      </c>
      <c r="G204" s="15">
        <v>1</v>
      </c>
      <c r="H204" s="15">
        <v>0</v>
      </c>
      <c r="I204" s="15">
        <v>0</v>
      </c>
      <c r="J204" s="15">
        <v>1</v>
      </c>
      <c r="K204" s="15" t="s">
        <v>258</v>
      </c>
      <c r="L204" s="15"/>
      <c r="M204" s="15"/>
    </row>
    <row r="205" spans="1:13" s="17" customFormat="1" x14ac:dyDescent="0.2">
      <c r="A205" s="16">
        <v>40958</v>
      </c>
      <c r="B205" s="15" t="s">
        <v>144</v>
      </c>
      <c r="C205" s="15" t="s">
        <v>174</v>
      </c>
      <c r="D205" s="15" t="s">
        <v>78</v>
      </c>
      <c r="E205" s="15" t="s">
        <v>224</v>
      </c>
      <c r="F205" s="15">
        <v>0</v>
      </c>
      <c r="G205" s="15">
        <v>1</v>
      </c>
      <c r="H205" s="15">
        <v>0</v>
      </c>
      <c r="I205" s="15">
        <v>0</v>
      </c>
      <c r="J205" s="15">
        <v>1</v>
      </c>
      <c r="K205" s="15" t="s">
        <v>262</v>
      </c>
      <c r="L205" s="15"/>
      <c r="M205" s="15"/>
    </row>
    <row r="206" spans="1:13" s="17" customFormat="1" x14ac:dyDescent="0.2">
      <c r="A206" s="16">
        <v>40974</v>
      </c>
      <c r="B206" s="15" t="s">
        <v>144</v>
      </c>
      <c r="C206" s="15" t="s">
        <v>1</v>
      </c>
      <c r="D206" s="15" t="s">
        <v>587</v>
      </c>
      <c r="E206" s="15" t="s">
        <v>224</v>
      </c>
      <c r="F206" s="15">
        <v>0</v>
      </c>
      <c r="G206" s="15">
        <v>1</v>
      </c>
      <c r="H206" s="15">
        <v>0</v>
      </c>
      <c r="I206" s="15">
        <v>0</v>
      </c>
      <c r="J206" s="15">
        <v>1</v>
      </c>
      <c r="K206" s="15" t="s">
        <v>259</v>
      </c>
      <c r="L206" s="15"/>
      <c r="M206" s="15"/>
    </row>
    <row r="207" spans="1:13" s="17" customFormat="1" x14ac:dyDescent="0.2">
      <c r="A207" s="16">
        <v>40974</v>
      </c>
      <c r="B207" s="15" t="s">
        <v>144</v>
      </c>
      <c r="C207" s="15" t="s">
        <v>174</v>
      </c>
      <c r="D207" s="15" t="s">
        <v>586</v>
      </c>
      <c r="E207" s="15" t="s">
        <v>81</v>
      </c>
      <c r="F207" s="15">
        <v>0</v>
      </c>
      <c r="G207" s="15">
        <v>2</v>
      </c>
      <c r="H207" s="15">
        <v>0</v>
      </c>
      <c r="I207" s="15">
        <v>0</v>
      </c>
      <c r="J207" s="15">
        <v>2</v>
      </c>
      <c r="K207" s="15" t="s">
        <v>259</v>
      </c>
      <c r="L207" s="15"/>
      <c r="M207" s="15"/>
    </row>
    <row r="208" spans="1:13" s="17" customFormat="1" x14ac:dyDescent="0.2">
      <c r="A208" s="16">
        <v>41007</v>
      </c>
      <c r="B208" s="15" t="s">
        <v>144</v>
      </c>
      <c r="C208" s="15" t="s">
        <v>1</v>
      </c>
      <c r="D208" s="15" t="s">
        <v>537</v>
      </c>
      <c r="E208" s="15" t="s">
        <v>403</v>
      </c>
      <c r="F208" s="15">
        <v>1</v>
      </c>
      <c r="G208" s="15">
        <v>0</v>
      </c>
      <c r="H208" s="15">
        <v>0</v>
      </c>
      <c r="I208" s="15">
        <v>0</v>
      </c>
      <c r="J208" s="15">
        <v>1</v>
      </c>
      <c r="K208" s="15" t="s">
        <v>258</v>
      </c>
      <c r="L208" s="15"/>
      <c r="M208" s="15"/>
    </row>
    <row r="209" spans="1:13" s="17" customFormat="1" x14ac:dyDescent="0.2">
      <c r="A209" s="16">
        <v>41025</v>
      </c>
      <c r="B209" s="15" t="s">
        <v>144</v>
      </c>
      <c r="C209" s="15" t="s">
        <v>173</v>
      </c>
      <c r="D209" s="15" t="s">
        <v>445</v>
      </c>
      <c r="E209" s="15" t="s">
        <v>406</v>
      </c>
      <c r="F209" s="15">
        <v>1</v>
      </c>
      <c r="G209" s="15">
        <v>0</v>
      </c>
      <c r="H209" s="15">
        <v>0</v>
      </c>
      <c r="I209" s="15">
        <v>0</v>
      </c>
      <c r="J209" s="15">
        <v>1</v>
      </c>
      <c r="K209" s="15" t="s">
        <v>186</v>
      </c>
      <c r="L209" s="15"/>
      <c r="M209" s="15"/>
    </row>
    <row r="210" spans="1:13" s="17" customFormat="1" x14ac:dyDescent="0.2">
      <c r="A210" s="16">
        <v>41026</v>
      </c>
      <c r="B210" s="15" t="s">
        <v>144</v>
      </c>
      <c r="C210" s="15" t="s">
        <v>173</v>
      </c>
      <c r="D210" s="15" t="s">
        <v>446</v>
      </c>
      <c r="E210" s="15" t="s">
        <v>406</v>
      </c>
      <c r="F210" s="15">
        <v>0</v>
      </c>
      <c r="G210" s="15">
        <v>1</v>
      </c>
      <c r="H210" s="15">
        <v>0</v>
      </c>
      <c r="I210" s="15">
        <v>0</v>
      </c>
      <c r="J210" s="15">
        <v>1</v>
      </c>
      <c r="K210" s="15" t="s">
        <v>258</v>
      </c>
      <c r="L210" s="15"/>
      <c r="M210" s="15"/>
    </row>
    <row r="211" spans="1:13" s="17" customFormat="1" x14ac:dyDescent="0.2">
      <c r="A211" s="16">
        <v>41050</v>
      </c>
      <c r="B211" s="15" t="s">
        <v>144</v>
      </c>
      <c r="C211" s="15" t="s">
        <v>173</v>
      </c>
      <c r="D211" s="15" t="s">
        <v>614</v>
      </c>
      <c r="E211" s="15" t="s">
        <v>529</v>
      </c>
      <c r="F211" s="15">
        <v>0</v>
      </c>
      <c r="G211" s="15">
        <v>1</v>
      </c>
      <c r="H211" s="15">
        <v>0</v>
      </c>
      <c r="I211" s="15">
        <v>0</v>
      </c>
      <c r="J211" s="15">
        <v>1</v>
      </c>
      <c r="K211" s="15" t="s">
        <v>258</v>
      </c>
      <c r="L211" s="15"/>
      <c r="M211" s="15"/>
    </row>
    <row r="212" spans="1:13" s="420" customFormat="1" x14ac:dyDescent="0.2">
      <c r="A212" s="16">
        <v>41055</v>
      </c>
      <c r="B212" s="15" t="s">
        <v>144</v>
      </c>
      <c r="C212" s="15" t="s">
        <v>1</v>
      </c>
      <c r="D212" s="15" t="s">
        <v>578</v>
      </c>
      <c r="E212" s="15"/>
      <c r="F212" s="15">
        <v>1</v>
      </c>
      <c r="G212" s="15">
        <v>1</v>
      </c>
      <c r="H212" s="15">
        <v>0</v>
      </c>
      <c r="I212" s="15">
        <v>0</v>
      </c>
      <c r="J212" s="15">
        <v>2</v>
      </c>
      <c r="K212" s="15" t="s">
        <v>579</v>
      </c>
      <c r="L212" s="15"/>
      <c r="M212" s="421"/>
    </row>
    <row r="213" spans="1:13" s="420" customFormat="1" x14ac:dyDescent="0.2">
      <c r="A213" s="16">
        <v>41056</v>
      </c>
      <c r="B213" s="15" t="s">
        <v>144</v>
      </c>
      <c r="C213" s="15" t="s">
        <v>1</v>
      </c>
      <c r="D213" s="15" t="s">
        <v>576</v>
      </c>
      <c r="E213" s="15" t="s">
        <v>81</v>
      </c>
      <c r="F213" s="15">
        <v>2</v>
      </c>
      <c r="G213" s="15">
        <v>0</v>
      </c>
      <c r="H213" s="15">
        <v>0</v>
      </c>
      <c r="I213" s="15">
        <v>0</v>
      </c>
      <c r="J213" s="15">
        <v>2</v>
      </c>
      <c r="K213" s="15" t="s">
        <v>262</v>
      </c>
      <c r="L213" s="15" t="s">
        <v>577</v>
      </c>
      <c r="M213" s="421"/>
    </row>
    <row r="214" spans="1:13" s="17" customFormat="1" x14ac:dyDescent="0.2">
      <c r="A214" s="16">
        <v>41072</v>
      </c>
      <c r="B214" s="15" t="s">
        <v>144</v>
      </c>
      <c r="C214" s="15" t="s">
        <v>1</v>
      </c>
      <c r="D214" s="15" t="s">
        <v>86</v>
      </c>
      <c r="E214" s="15" t="s">
        <v>224</v>
      </c>
      <c r="F214" s="15">
        <v>0</v>
      </c>
      <c r="G214" s="15">
        <v>1</v>
      </c>
      <c r="H214" s="15">
        <v>0</v>
      </c>
      <c r="I214" s="15">
        <v>0</v>
      </c>
      <c r="J214" s="15">
        <v>1</v>
      </c>
      <c r="K214" s="15" t="s">
        <v>259</v>
      </c>
      <c r="L214" s="15"/>
      <c r="M214" s="15"/>
    </row>
    <row r="215" spans="1:13" s="17" customFormat="1" x14ac:dyDescent="0.2">
      <c r="A215" s="16">
        <v>41111</v>
      </c>
      <c r="B215" s="15" t="s">
        <v>144</v>
      </c>
      <c r="C215" s="15" t="s">
        <v>173</v>
      </c>
      <c r="D215" s="15" t="s">
        <v>381</v>
      </c>
      <c r="E215" s="15" t="s">
        <v>382</v>
      </c>
      <c r="F215" s="15">
        <v>2</v>
      </c>
      <c r="G215" s="15">
        <v>0</v>
      </c>
      <c r="H215" s="15">
        <v>0</v>
      </c>
      <c r="I215" s="15">
        <v>0</v>
      </c>
      <c r="J215" s="15">
        <v>2</v>
      </c>
      <c r="K215" s="15" t="s">
        <v>186</v>
      </c>
      <c r="L215" s="15"/>
      <c r="M215" s="15"/>
    </row>
    <row r="216" spans="1:13" s="420" customFormat="1" x14ac:dyDescent="0.2">
      <c r="A216" s="16">
        <v>41124</v>
      </c>
      <c r="B216" s="15" t="s">
        <v>144</v>
      </c>
      <c r="C216" s="15" t="s">
        <v>1</v>
      </c>
      <c r="D216" s="15" t="s">
        <v>384</v>
      </c>
      <c r="E216" s="15" t="s">
        <v>385</v>
      </c>
      <c r="F216" s="15">
        <v>0</v>
      </c>
      <c r="G216" s="15">
        <v>0</v>
      </c>
      <c r="H216" s="15">
        <v>1</v>
      </c>
      <c r="I216" s="15">
        <v>0</v>
      </c>
      <c r="J216" s="15">
        <v>1</v>
      </c>
      <c r="K216" s="15" t="s">
        <v>262</v>
      </c>
      <c r="L216" s="15"/>
      <c r="M216" s="421"/>
    </row>
    <row r="217" spans="1:13" s="17" customFormat="1" x14ac:dyDescent="0.2">
      <c r="A217" s="16">
        <v>41160</v>
      </c>
      <c r="B217" s="15" t="s">
        <v>144</v>
      </c>
      <c r="C217" s="15" t="s">
        <v>173</v>
      </c>
      <c r="D217" s="15" t="s">
        <v>394</v>
      </c>
      <c r="E217" s="15" t="s">
        <v>162</v>
      </c>
      <c r="F217" s="15">
        <v>0</v>
      </c>
      <c r="G217" s="15">
        <v>0</v>
      </c>
      <c r="H217" s="15">
        <v>0</v>
      </c>
      <c r="I217" s="15">
        <v>0</v>
      </c>
      <c r="J217" s="15">
        <v>0</v>
      </c>
      <c r="K217" s="15" t="s">
        <v>395</v>
      </c>
      <c r="L217" s="15"/>
      <c r="M217" s="15"/>
    </row>
    <row r="218" spans="1:13" s="16" customFormat="1" ht="13" x14ac:dyDescent="0.2">
      <c r="A218" s="16">
        <v>41202</v>
      </c>
      <c r="B218" s="16" t="s">
        <v>144</v>
      </c>
      <c r="C218" s="16" t="s">
        <v>1</v>
      </c>
      <c r="D218" s="16" t="s">
        <v>392</v>
      </c>
      <c r="E218" s="16" t="s">
        <v>224</v>
      </c>
      <c r="F218" s="419">
        <v>1</v>
      </c>
      <c r="G218" s="419">
        <v>1</v>
      </c>
      <c r="H218" s="419">
        <v>0</v>
      </c>
      <c r="I218" s="419">
        <v>0</v>
      </c>
      <c r="J218" s="419">
        <v>2</v>
      </c>
      <c r="K218" s="16" t="s">
        <v>259</v>
      </c>
      <c r="L218" s="16" t="s">
        <v>393</v>
      </c>
    </row>
    <row r="219" spans="1:13" s="17" customFormat="1" x14ac:dyDescent="0.2">
      <c r="A219" s="16">
        <v>41202</v>
      </c>
      <c r="B219" s="15" t="s">
        <v>144</v>
      </c>
      <c r="C219" s="15" t="s">
        <v>1</v>
      </c>
      <c r="D219" s="15" t="s">
        <v>505</v>
      </c>
      <c r="E219" s="15" t="s">
        <v>506</v>
      </c>
      <c r="F219" s="15">
        <v>4</v>
      </c>
      <c r="G219" s="15">
        <v>1</v>
      </c>
      <c r="H219" s="15">
        <v>0</v>
      </c>
      <c r="I219" s="15">
        <v>0</v>
      </c>
      <c r="J219" s="15">
        <v>5</v>
      </c>
      <c r="K219" s="15" t="s">
        <v>258</v>
      </c>
      <c r="L219" s="15"/>
      <c r="M219" s="15"/>
    </row>
    <row r="220" spans="1:13" s="17" customFormat="1" x14ac:dyDescent="0.2">
      <c r="A220" s="16">
        <v>41202</v>
      </c>
      <c r="B220" s="15" t="s">
        <v>144</v>
      </c>
      <c r="C220" s="15" t="s">
        <v>1</v>
      </c>
      <c r="D220" s="25" t="s">
        <v>347</v>
      </c>
      <c r="E220" s="15" t="s">
        <v>224</v>
      </c>
      <c r="F220" s="15">
        <v>4</v>
      </c>
      <c r="G220" s="15">
        <v>0</v>
      </c>
      <c r="H220" s="15">
        <v>0</v>
      </c>
      <c r="I220" s="15">
        <v>0</v>
      </c>
      <c r="J220" s="15">
        <v>4</v>
      </c>
      <c r="K220" s="15" t="s">
        <v>264</v>
      </c>
      <c r="L220" s="15"/>
      <c r="M220" s="15"/>
    </row>
    <row r="221" spans="1:13" s="17" customFormat="1" x14ac:dyDescent="0.2">
      <c r="A221" s="16">
        <v>41204</v>
      </c>
      <c r="B221" s="15" t="s">
        <v>144</v>
      </c>
      <c r="C221" s="15" t="s">
        <v>1</v>
      </c>
      <c r="D221" s="15" t="s">
        <v>453</v>
      </c>
      <c r="E221" s="15" t="s">
        <v>454</v>
      </c>
      <c r="F221" s="15">
        <v>4</v>
      </c>
      <c r="G221" s="15">
        <v>5</v>
      </c>
      <c r="H221" s="15">
        <v>0</v>
      </c>
      <c r="I221" s="15">
        <v>0</v>
      </c>
      <c r="J221" s="15">
        <v>9</v>
      </c>
      <c r="K221" s="15" t="s">
        <v>259</v>
      </c>
      <c r="L221" s="15"/>
      <c r="M221" s="15"/>
    </row>
    <row r="222" spans="1:13" s="17" customFormat="1" x14ac:dyDescent="0.2">
      <c r="A222" s="16">
        <v>41246</v>
      </c>
      <c r="B222" s="15" t="s">
        <v>144</v>
      </c>
      <c r="C222" s="15" t="s">
        <v>1</v>
      </c>
      <c r="D222" s="15" t="s">
        <v>516</v>
      </c>
      <c r="E222" s="15" t="s">
        <v>224</v>
      </c>
      <c r="F222" s="15">
        <v>1</v>
      </c>
      <c r="G222" s="15">
        <v>0</v>
      </c>
      <c r="H222" s="15">
        <v>0</v>
      </c>
      <c r="I222" s="15">
        <v>0</v>
      </c>
      <c r="J222" s="15">
        <v>1</v>
      </c>
      <c r="K222" s="15" t="s">
        <v>262</v>
      </c>
      <c r="L222" s="15"/>
      <c r="M222" s="15"/>
    </row>
    <row r="223" spans="1:13" x14ac:dyDescent="0.2">
      <c r="K223" s="11"/>
    </row>
    <row r="227" spans="1:11" x14ac:dyDescent="0.2">
      <c r="A227" s="442"/>
      <c r="B227" s="442"/>
      <c r="C227" s="442"/>
      <c r="D227" s="442"/>
      <c r="E227" s="442"/>
      <c r="F227" s="442"/>
      <c r="G227" s="442"/>
      <c r="H227" s="442"/>
      <c r="I227" s="442"/>
      <c r="J227" s="442"/>
      <c r="K227" s="442"/>
    </row>
  </sheetData>
  <mergeCells count="4">
    <mergeCell ref="A86:K86"/>
    <mergeCell ref="A227:K227"/>
    <mergeCell ref="A13:K13"/>
    <mergeCell ref="A3:K3"/>
  </mergeCells>
  <phoneticPr fontId="38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>
      <selection activeCell="I33" sqref="I33"/>
    </sheetView>
  </sheetViews>
  <sheetFormatPr baseColWidth="10" defaultColWidth="8.83203125" defaultRowHeight="15" x14ac:dyDescent="0.2"/>
  <cols>
    <col min="1" max="1" width="11.1640625" bestFit="1" customWidth="1"/>
    <col min="3" max="3" width="11.5" bestFit="1" customWidth="1"/>
    <col min="4" max="4" width="45.33203125" bestFit="1" customWidth="1"/>
    <col min="5" max="5" width="38.1640625" bestFit="1" customWidth="1"/>
    <col min="12" max="12" width="50.83203125" bestFit="1" customWidth="1"/>
  </cols>
  <sheetData>
    <row r="1" spans="1:13" s="49" customFormat="1" ht="14" x14ac:dyDescent="0.2"/>
    <row r="2" spans="1:13" s="49" customFormat="1" x14ac:dyDescent="0.2">
      <c r="A2" s="456" t="s">
        <v>1038</v>
      </c>
    </row>
    <row r="3" spans="1:13" s="49" customFormat="1" ht="14" x14ac:dyDescent="0.2"/>
    <row r="4" spans="1:13" s="49" customFormat="1" ht="14" x14ac:dyDescent="0.2">
      <c r="A4" s="445" t="s">
        <v>1013</v>
      </c>
      <c r="B4" s="445"/>
      <c r="C4" s="445"/>
      <c r="D4" s="445"/>
      <c r="E4" s="445"/>
    </row>
    <row r="5" spans="1:13" s="17" customFormat="1" x14ac:dyDescent="0.2">
      <c r="A5" s="16">
        <v>41026</v>
      </c>
      <c r="B5" s="15" t="s">
        <v>159</v>
      </c>
      <c r="C5" s="15" t="s">
        <v>8</v>
      </c>
      <c r="D5" s="15" t="s">
        <v>217</v>
      </c>
      <c r="E5" s="15" t="s">
        <v>81</v>
      </c>
      <c r="F5" s="15">
        <v>0</v>
      </c>
      <c r="G5" s="15">
        <v>2</v>
      </c>
      <c r="H5" s="15">
        <v>0</v>
      </c>
      <c r="I5" s="15">
        <v>0</v>
      </c>
      <c r="J5" s="15">
        <v>2</v>
      </c>
      <c r="K5" s="15" t="s">
        <v>259</v>
      </c>
      <c r="L5" s="15"/>
      <c r="M5" s="15"/>
    </row>
    <row r="6" spans="1:13" s="17" customFormat="1" x14ac:dyDescent="0.2">
      <c r="A6" s="16">
        <v>41169</v>
      </c>
      <c r="B6" s="15" t="s">
        <v>159</v>
      </c>
      <c r="C6" s="15" t="s">
        <v>8</v>
      </c>
      <c r="D6" s="15" t="s">
        <v>314</v>
      </c>
      <c r="E6" s="15" t="s">
        <v>224</v>
      </c>
      <c r="F6" s="15">
        <v>0</v>
      </c>
      <c r="G6" s="15">
        <v>1</v>
      </c>
      <c r="H6" s="15">
        <v>0</v>
      </c>
      <c r="I6" s="15">
        <v>0</v>
      </c>
      <c r="J6" s="15">
        <v>1</v>
      </c>
      <c r="K6" s="15" t="s">
        <v>259</v>
      </c>
      <c r="L6" s="15"/>
      <c r="M6" s="15"/>
    </row>
    <row r="7" spans="1:13" s="426" customFormat="1" x14ac:dyDescent="0.2">
      <c r="A7" s="16">
        <v>41117</v>
      </c>
      <c r="B7" s="430" t="s">
        <v>160</v>
      </c>
      <c r="C7" s="430" t="s">
        <v>160</v>
      </c>
      <c r="D7" s="430" t="s">
        <v>481</v>
      </c>
      <c r="E7" s="430" t="s">
        <v>224</v>
      </c>
      <c r="F7" s="430">
        <v>0</v>
      </c>
      <c r="G7" s="430">
        <v>1</v>
      </c>
      <c r="H7" s="430">
        <v>0</v>
      </c>
      <c r="I7" s="430">
        <v>0</v>
      </c>
      <c r="J7" s="430">
        <v>1</v>
      </c>
      <c r="K7" s="15" t="s">
        <v>258</v>
      </c>
      <c r="L7" s="430"/>
      <c r="M7" s="430"/>
    </row>
    <row r="8" spans="1:13" s="17" customFormat="1" x14ac:dyDescent="0.2">
      <c r="A8" s="16">
        <v>41169</v>
      </c>
      <c r="B8" s="15" t="s">
        <v>160</v>
      </c>
      <c r="C8" s="15" t="s">
        <v>57</v>
      </c>
      <c r="D8" s="15" t="s">
        <v>313</v>
      </c>
      <c r="E8" s="15" t="s">
        <v>224</v>
      </c>
      <c r="F8" s="15">
        <v>0</v>
      </c>
      <c r="G8" s="15">
        <v>3</v>
      </c>
      <c r="H8" s="15">
        <v>0</v>
      </c>
      <c r="I8" s="15">
        <v>0</v>
      </c>
      <c r="J8" s="15">
        <v>3</v>
      </c>
      <c r="K8" s="15" t="s">
        <v>259</v>
      </c>
      <c r="L8" s="15"/>
      <c r="M8" s="15"/>
    </row>
    <row r="9" spans="1:13" s="17" customFormat="1" x14ac:dyDescent="0.2">
      <c r="A9" s="16">
        <v>41178</v>
      </c>
      <c r="B9" s="15" t="s">
        <v>160</v>
      </c>
      <c r="C9" s="15" t="s">
        <v>57</v>
      </c>
      <c r="D9" s="15" t="s">
        <v>692</v>
      </c>
      <c r="E9" s="15" t="s">
        <v>693</v>
      </c>
      <c r="F9" s="15">
        <v>0</v>
      </c>
      <c r="G9" s="15">
        <v>2</v>
      </c>
      <c r="H9" s="15">
        <v>0</v>
      </c>
      <c r="I9" s="15">
        <v>0</v>
      </c>
      <c r="J9" s="15">
        <v>2</v>
      </c>
      <c r="K9" s="15" t="s">
        <v>259</v>
      </c>
      <c r="L9" s="15"/>
      <c r="M9" s="15"/>
    </row>
    <row r="10" spans="1:13" s="18" customFormat="1" x14ac:dyDescent="0.2">
      <c r="A10" s="16">
        <v>41243</v>
      </c>
      <c r="B10" s="15" t="s">
        <v>160</v>
      </c>
      <c r="C10" s="15" t="s">
        <v>57</v>
      </c>
      <c r="D10" s="15" t="s">
        <v>105</v>
      </c>
      <c r="E10" s="15" t="s">
        <v>224</v>
      </c>
      <c r="F10" s="15">
        <v>0</v>
      </c>
      <c r="G10" s="15">
        <v>1</v>
      </c>
      <c r="H10" s="15">
        <v>0</v>
      </c>
      <c r="I10" s="15">
        <v>0</v>
      </c>
      <c r="J10" s="15">
        <v>1</v>
      </c>
      <c r="K10" s="15" t="s">
        <v>259</v>
      </c>
      <c r="L10" s="15"/>
      <c r="M10" s="15"/>
    </row>
    <row r="11" spans="1:13" s="438" customFormat="1" x14ac:dyDescent="0.2">
      <c r="A11" s="5">
        <v>40942</v>
      </c>
      <c r="B11" s="439" t="s">
        <v>137</v>
      </c>
      <c r="C11" s="439" t="s">
        <v>49</v>
      </c>
      <c r="D11" s="439" t="s">
        <v>83</v>
      </c>
      <c r="E11" s="439" t="s">
        <v>224</v>
      </c>
      <c r="F11" s="439">
        <v>1</v>
      </c>
      <c r="G11" s="439">
        <v>1</v>
      </c>
      <c r="H11" s="439">
        <v>0</v>
      </c>
      <c r="I11" s="439">
        <v>0</v>
      </c>
      <c r="J11" s="439">
        <v>2</v>
      </c>
      <c r="K11" s="114" t="s">
        <v>259</v>
      </c>
      <c r="L11" s="439"/>
      <c r="M11" s="439"/>
    </row>
    <row r="12" spans="1:13" s="11" customFormat="1" x14ac:dyDescent="0.2">
      <c r="A12" s="5">
        <v>40958</v>
      </c>
      <c r="B12" s="114" t="s">
        <v>137</v>
      </c>
      <c r="C12" s="114" t="s">
        <v>171</v>
      </c>
      <c r="D12" s="114" t="s">
        <v>79</v>
      </c>
      <c r="E12" s="114" t="s">
        <v>224</v>
      </c>
      <c r="F12" s="114">
        <v>1</v>
      </c>
      <c r="G12" s="114">
        <v>0</v>
      </c>
      <c r="H12" s="114">
        <v>0</v>
      </c>
      <c r="I12" s="114">
        <v>0</v>
      </c>
      <c r="J12" s="114">
        <v>1</v>
      </c>
      <c r="K12" s="114" t="s">
        <v>259</v>
      </c>
      <c r="L12" s="114"/>
      <c r="M12" s="114"/>
    </row>
    <row r="13" spans="1:13" s="11" customFormat="1" x14ac:dyDescent="0.2">
      <c r="A13" s="5">
        <v>40967</v>
      </c>
      <c r="B13" s="114" t="s">
        <v>137</v>
      </c>
      <c r="C13" s="114" t="s">
        <v>168</v>
      </c>
      <c r="D13" s="24" t="s">
        <v>457</v>
      </c>
      <c r="E13" s="114" t="s">
        <v>458</v>
      </c>
      <c r="F13" s="114">
        <v>0</v>
      </c>
      <c r="G13" s="114">
        <v>1</v>
      </c>
      <c r="H13" s="114">
        <v>0</v>
      </c>
      <c r="I13" s="114">
        <v>0</v>
      </c>
      <c r="J13" s="114">
        <v>1</v>
      </c>
      <c r="K13" s="114" t="s">
        <v>259</v>
      </c>
      <c r="L13" s="114"/>
      <c r="M13" s="114"/>
    </row>
    <row r="14" spans="1:13" s="11" customFormat="1" x14ac:dyDescent="0.2">
      <c r="A14" s="5">
        <v>41000</v>
      </c>
      <c r="B14" s="114" t="s">
        <v>137</v>
      </c>
      <c r="C14" s="114" t="s">
        <v>168</v>
      </c>
      <c r="D14" s="114" t="s">
        <v>523</v>
      </c>
      <c r="E14" s="114" t="s">
        <v>224</v>
      </c>
      <c r="F14" s="114">
        <v>0</v>
      </c>
      <c r="G14" s="114">
        <v>1</v>
      </c>
      <c r="H14" s="114">
        <v>0</v>
      </c>
      <c r="I14" s="114">
        <v>0</v>
      </c>
      <c r="J14" s="114">
        <v>1</v>
      </c>
      <c r="K14" s="114" t="s">
        <v>259</v>
      </c>
      <c r="L14" s="15" t="s">
        <v>524</v>
      </c>
      <c r="M14" s="114"/>
    </row>
    <row r="15" spans="1:13" s="17" customFormat="1" x14ac:dyDescent="0.2">
      <c r="A15" s="16">
        <v>41054</v>
      </c>
      <c r="B15" s="15" t="s">
        <v>137</v>
      </c>
      <c r="C15" s="15" t="s">
        <v>168</v>
      </c>
      <c r="D15" s="15" t="s">
        <v>119</v>
      </c>
      <c r="E15" s="15" t="s">
        <v>224</v>
      </c>
      <c r="F15" s="15">
        <v>0</v>
      </c>
      <c r="G15" s="15">
        <v>1</v>
      </c>
      <c r="H15" s="15">
        <v>0</v>
      </c>
      <c r="I15" s="15">
        <v>0</v>
      </c>
      <c r="J15" s="15">
        <v>1</v>
      </c>
      <c r="K15" s="15" t="s">
        <v>259</v>
      </c>
      <c r="L15" s="15" t="s">
        <v>274</v>
      </c>
      <c r="M15" s="15"/>
    </row>
    <row r="16" spans="1:13" s="11" customFormat="1" x14ac:dyDescent="0.2">
      <c r="A16" s="5">
        <v>41105</v>
      </c>
      <c r="B16" s="114" t="s">
        <v>137</v>
      </c>
      <c r="C16" s="114" t="s">
        <v>168</v>
      </c>
      <c r="D16" s="114" t="s">
        <v>335</v>
      </c>
      <c r="E16" s="114" t="s">
        <v>224</v>
      </c>
      <c r="F16" s="114">
        <v>0</v>
      </c>
      <c r="G16" s="114">
        <v>1</v>
      </c>
      <c r="H16" s="114">
        <v>0</v>
      </c>
      <c r="I16" s="114">
        <v>0</v>
      </c>
      <c r="J16" s="114">
        <v>1</v>
      </c>
      <c r="K16" s="114" t="s">
        <v>259</v>
      </c>
      <c r="L16" s="114"/>
      <c r="M16" s="114"/>
    </row>
    <row r="17" spans="1:19" s="438" customFormat="1" x14ac:dyDescent="0.2">
      <c r="A17" s="440">
        <v>41126</v>
      </c>
      <c r="B17" s="439" t="s">
        <v>137</v>
      </c>
      <c r="C17" s="439" t="s">
        <v>168</v>
      </c>
      <c r="D17" s="439" t="s">
        <v>89</v>
      </c>
      <c r="E17" s="439" t="s">
        <v>224</v>
      </c>
      <c r="F17" s="439">
        <v>0</v>
      </c>
      <c r="G17" s="439">
        <v>1</v>
      </c>
      <c r="H17" s="439">
        <v>0</v>
      </c>
      <c r="I17" s="439">
        <v>0</v>
      </c>
      <c r="J17" s="439">
        <v>1</v>
      </c>
      <c r="K17" s="114" t="s">
        <v>259</v>
      </c>
      <c r="L17" s="439"/>
      <c r="M17" s="439"/>
    </row>
    <row r="18" spans="1:19" s="17" customFormat="1" x14ac:dyDescent="0.2">
      <c r="A18" s="16">
        <v>41155</v>
      </c>
      <c r="B18" s="15" t="s">
        <v>137</v>
      </c>
      <c r="C18" s="15" t="s">
        <v>168</v>
      </c>
      <c r="D18" s="15"/>
      <c r="E18" s="15" t="s">
        <v>224</v>
      </c>
      <c r="F18" s="15">
        <v>1</v>
      </c>
      <c r="G18" s="15">
        <v>1</v>
      </c>
      <c r="H18" s="15">
        <v>0</v>
      </c>
      <c r="I18" s="15">
        <v>0</v>
      </c>
      <c r="J18" s="15">
        <v>2</v>
      </c>
      <c r="K18" s="15" t="s">
        <v>259</v>
      </c>
      <c r="L18" s="15"/>
      <c r="M18" s="15"/>
    </row>
    <row r="19" spans="1:19" s="17" customFormat="1" x14ac:dyDescent="0.2">
      <c r="A19" s="16">
        <v>41169</v>
      </c>
      <c r="B19" s="15" t="s">
        <v>137</v>
      </c>
      <c r="C19" s="15" t="s">
        <v>9</v>
      </c>
      <c r="D19" s="15" t="s">
        <v>315</v>
      </c>
      <c r="E19" s="15" t="s">
        <v>224</v>
      </c>
      <c r="F19" s="15">
        <v>0</v>
      </c>
      <c r="G19" s="15">
        <v>1</v>
      </c>
      <c r="H19" s="15">
        <v>0</v>
      </c>
      <c r="I19" s="15">
        <v>0</v>
      </c>
      <c r="J19" s="15">
        <v>1</v>
      </c>
      <c r="K19" s="15" t="s">
        <v>259</v>
      </c>
      <c r="L19" s="15"/>
      <c r="M19" s="15"/>
    </row>
    <row r="20" spans="1:19" s="17" customFormat="1" x14ac:dyDescent="0.2">
      <c r="A20" s="16">
        <v>41208</v>
      </c>
      <c r="B20" s="15" t="s">
        <v>137</v>
      </c>
      <c r="C20" s="15" t="s">
        <v>168</v>
      </c>
      <c r="D20" s="15" t="s">
        <v>354</v>
      </c>
      <c r="E20" s="15" t="s">
        <v>6</v>
      </c>
      <c r="F20" s="15">
        <v>1</v>
      </c>
      <c r="G20" s="15">
        <v>0</v>
      </c>
      <c r="H20" s="15">
        <v>0</v>
      </c>
      <c r="I20" s="15">
        <v>0</v>
      </c>
      <c r="J20" s="15">
        <v>1</v>
      </c>
      <c r="K20" s="15" t="s">
        <v>460</v>
      </c>
      <c r="L20" s="15" t="s">
        <v>355</v>
      </c>
      <c r="M20" s="15"/>
    </row>
    <row r="21" spans="1:19" s="17" customFormat="1" x14ac:dyDescent="0.2">
      <c r="A21" s="16">
        <v>41213</v>
      </c>
      <c r="B21" s="15" t="s">
        <v>137</v>
      </c>
      <c r="C21" s="15" t="s">
        <v>168</v>
      </c>
      <c r="D21" s="15" t="s">
        <v>176</v>
      </c>
      <c r="E21" s="15" t="s">
        <v>224</v>
      </c>
      <c r="F21" s="15">
        <v>2</v>
      </c>
      <c r="G21" s="15">
        <v>1</v>
      </c>
      <c r="H21" s="15">
        <v>0</v>
      </c>
      <c r="I21" s="15">
        <v>0</v>
      </c>
      <c r="J21" s="15">
        <v>3</v>
      </c>
      <c r="K21" s="15" t="s">
        <v>259</v>
      </c>
      <c r="L21" s="15"/>
      <c r="M21" s="15"/>
    </row>
    <row r="22" spans="1:19" s="11" customFormat="1" x14ac:dyDescent="0.2">
      <c r="A22" s="5">
        <v>41223</v>
      </c>
      <c r="B22" s="114" t="s">
        <v>137</v>
      </c>
      <c r="C22" s="114" t="s">
        <v>64</v>
      </c>
      <c r="D22" s="114" t="s">
        <v>178</v>
      </c>
      <c r="E22" s="114" t="s">
        <v>224</v>
      </c>
      <c r="F22" s="114">
        <v>0</v>
      </c>
      <c r="G22" s="114">
        <v>1</v>
      </c>
      <c r="H22" s="114">
        <v>0</v>
      </c>
      <c r="I22" s="114">
        <v>0</v>
      </c>
      <c r="J22" s="114">
        <v>1</v>
      </c>
      <c r="K22" s="114" t="s">
        <v>259</v>
      </c>
      <c r="L22" s="114"/>
      <c r="M22" s="114"/>
    </row>
    <row r="23" spans="1:19" s="17" customFormat="1" x14ac:dyDescent="0.2">
      <c r="A23" s="16">
        <v>41225</v>
      </c>
      <c r="B23" s="15" t="s">
        <v>137</v>
      </c>
      <c r="C23" s="15" t="s">
        <v>168</v>
      </c>
      <c r="D23" s="15" t="s">
        <v>180</v>
      </c>
      <c r="E23" s="15" t="s">
        <v>224</v>
      </c>
      <c r="F23" s="15">
        <v>0</v>
      </c>
      <c r="G23" s="15">
        <v>1</v>
      </c>
      <c r="H23" s="15">
        <v>0</v>
      </c>
      <c r="I23" s="15">
        <v>0</v>
      </c>
      <c r="J23" s="15">
        <v>1</v>
      </c>
      <c r="K23" s="15" t="s">
        <v>259</v>
      </c>
      <c r="L23" s="15"/>
      <c r="M23" s="15"/>
    </row>
    <row r="24" spans="1:19" s="17" customFormat="1" x14ac:dyDescent="0.2">
      <c r="A24" s="16">
        <v>41226</v>
      </c>
      <c r="B24" s="15" t="s">
        <v>137</v>
      </c>
      <c r="C24" s="15" t="s">
        <v>168</v>
      </c>
      <c r="D24" s="15" t="s">
        <v>504</v>
      </c>
      <c r="E24" s="15" t="s">
        <v>350</v>
      </c>
      <c r="F24" s="15">
        <v>1</v>
      </c>
      <c r="G24" s="15">
        <v>0</v>
      </c>
      <c r="H24" s="15">
        <v>0</v>
      </c>
      <c r="I24" s="15">
        <v>0</v>
      </c>
      <c r="J24" s="15">
        <v>1</v>
      </c>
      <c r="K24" s="15" t="s">
        <v>259</v>
      </c>
      <c r="L24" s="15"/>
      <c r="M24" s="15"/>
    </row>
    <row r="25" spans="1:19" s="17" customFormat="1" x14ac:dyDescent="0.2">
      <c r="A25" s="16">
        <v>41236</v>
      </c>
      <c r="B25" s="15" t="s">
        <v>137</v>
      </c>
      <c r="C25" s="15" t="s">
        <v>168</v>
      </c>
      <c r="D25" s="15" t="s">
        <v>100</v>
      </c>
      <c r="E25" s="15" t="s">
        <v>224</v>
      </c>
      <c r="F25" s="15">
        <v>0</v>
      </c>
      <c r="G25" s="15">
        <v>1</v>
      </c>
      <c r="H25" s="15">
        <v>0</v>
      </c>
      <c r="I25" s="15">
        <v>0</v>
      </c>
      <c r="J25" s="15">
        <v>1</v>
      </c>
      <c r="K25" s="15" t="s">
        <v>259</v>
      </c>
      <c r="L25" s="15"/>
      <c r="M25" s="15"/>
    </row>
    <row r="26" spans="1:19" s="17" customFormat="1" x14ac:dyDescent="0.2">
      <c r="A26" s="16">
        <v>41237</v>
      </c>
      <c r="B26" s="15" t="s">
        <v>137</v>
      </c>
      <c r="C26" s="15" t="s">
        <v>168</v>
      </c>
      <c r="D26" s="15" t="s">
        <v>102</v>
      </c>
      <c r="E26" s="15" t="s">
        <v>224</v>
      </c>
      <c r="F26" s="15">
        <v>0</v>
      </c>
      <c r="G26" s="15">
        <v>1</v>
      </c>
      <c r="H26" s="15">
        <v>0</v>
      </c>
      <c r="I26" s="15">
        <v>0</v>
      </c>
      <c r="J26" s="15">
        <v>1</v>
      </c>
      <c r="K26" s="15" t="s">
        <v>259</v>
      </c>
      <c r="L26" s="15"/>
      <c r="M26" s="15"/>
    </row>
    <row r="27" spans="1:19" s="17" customFormat="1" x14ac:dyDescent="0.2">
      <c r="A27" s="16">
        <v>41239</v>
      </c>
      <c r="B27" s="15" t="s">
        <v>137</v>
      </c>
      <c r="C27" s="15" t="s">
        <v>168</v>
      </c>
      <c r="D27" s="15" t="s">
        <v>103</v>
      </c>
      <c r="E27" s="15" t="s">
        <v>224</v>
      </c>
      <c r="F27" s="15">
        <v>0</v>
      </c>
      <c r="G27" s="15">
        <v>1</v>
      </c>
      <c r="H27" s="15">
        <v>0</v>
      </c>
      <c r="I27" s="15">
        <v>0</v>
      </c>
      <c r="J27" s="15">
        <v>1</v>
      </c>
      <c r="K27" s="15" t="s">
        <v>259</v>
      </c>
      <c r="L27" s="15"/>
      <c r="M27" s="15"/>
    </row>
    <row r="28" spans="1:19" s="11" customFormat="1" x14ac:dyDescent="0.2">
      <c r="A28" s="5">
        <v>41062</v>
      </c>
      <c r="B28" s="114" t="s">
        <v>157</v>
      </c>
      <c r="C28" s="114" t="s">
        <v>157</v>
      </c>
      <c r="D28" s="114" t="s">
        <v>206</v>
      </c>
      <c r="E28" s="114" t="s">
        <v>224</v>
      </c>
      <c r="F28" s="114">
        <v>0</v>
      </c>
      <c r="G28" s="114">
        <v>1</v>
      </c>
      <c r="H28" s="114">
        <v>0</v>
      </c>
      <c r="I28" s="114">
        <v>0</v>
      </c>
      <c r="J28" s="114">
        <v>1</v>
      </c>
      <c r="K28" s="114" t="s">
        <v>259</v>
      </c>
      <c r="L28" s="114" t="s">
        <v>207</v>
      </c>
      <c r="M28" s="114"/>
    </row>
    <row r="29" spans="1:19" s="18" customFormat="1" x14ac:dyDescent="0.2">
      <c r="A29" s="16">
        <v>41105</v>
      </c>
      <c r="B29" s="15" t="s">
        <v>136</v>
      </c>
      <c r="C29" s="15" t="s">
        <v>136</v>
      </c>
      <c r="D29" s="15" t="s">
        <v>334</v>
      </c>
      <c r="E29" s="15" t="s">
        <v>224</v>
      </c>
      <c r="F29" s="15">
        <v>0</v>
      </c>
      <c r="G29" s="15">
        <v>1</v>
      </c>
      <c r="H29" s="15">
        <v>0</v>
      </c>
      <c r="I29" s="15">
        <v>0</v>
      </c>
      <c r="J29" s="15">
        <v>1</v>
      </c>
      <c r="K29" s="15" t="s">
        <v>259</v>
      </c>
      <c r="L29" s="15"/>
      <c r="M29" s="15"/>
      <c r="O29" s="284"/>
      <c r="P29" s="284"/>
      <c r="Q29" s="284"/>
      <c r="R29" s="284"/>
      <c r="S29" s="284"/>
    </row>
    <row r="30" spans="1:19" x14ac:dyDescent="0.2">
      <c r="A30" s="5">
        <v>41112</v>
      </c>
      <c r="B30" s="114" t="s">
        <v>136</v>
      </c>
      <c r="C30" s="114" t="s">
        <v>136</v>
      </c>
      <c r="D30" s="24" t="s">
        <v>465</v>
      </c>
      <c r="E30" s="114" t="s">
        <v>224</v>
      </c>
      <c r="F30" s="114">
        <v>1</v>
      </c>
      <c r="G30" s="114">
        <v>0</v>
      </c>
      <c r="H30" s="114">
        <v>0</v>
      </c>
      <c r="I30" s="114">
        <v>0</v>
      </c>
      <c r="J30" s="114">
        <v>1</v>
      </c>
      <c r="K30" s="114" t="s">
        <v>259</v>
      </c>
      <c r="L30" s="114"/>
      <c r="M30" s="114"/>
      <c r="O30" s="49"/>
      <c r="P30" s="49"/>
      <c r="Q30" s="49"/>
      <c r="R30" s="49"/>
      <c r="S30" s="49"/>
    </row>
    <row r="31" spans="1:19" s="18" customFormat="1" x14ac:dyDescent="0.2">
      <c r="A31" s="16">
        <v>41120</v>
      </c>
      <c r="B31" s="15" t="s">
        <v>136</v>
      </c>
      <c r="C31" s="15" t="s">
        <v>37</v>
      </c>
      <c r="D31" s="15" t="s">
        <v>296</v>
      </c>
      <c r="E31" s="15" t="s">
        <v>81</v>
      </c>
      <c r="F31" s="15">
        <v>1</v>
      </c>
      <c r="G31" s="15">
        <v>0</v>
      </c>
      <c r="H31" s="15">
        <v>0</v>
      </c>
      <c r="I31" s="15">
        <v>0</v>
      </c>
      <c r="J31" s="15">
        <v>1</v>
      </c>
      <c r="K31" s="15" t="s">
        <v>259</v>
      </c>
      <c r="L31" s="15"/>
      <c r="M31" s="15"/>
      <c r="O31" s="314">
        <v>3</v>
      </c>
      <c r="P31" s="314">
        <v>2</v>
      </c>
      <c r="Q31" s="314">
        <v>1</v>
      </c>
      <c r="R31" s="314">
        <v>0</v>
      </c>
      <c r="S31" s="314">
        <v>3</v>
      </c>
    </row>
    <row r="32" spans="1:19" x14ac:dyDescent="0.2">
      <c r="A32" s="5">
        <v>41174</v>
      </c>
      <c r="B32" s="114" t="s">
        <v>136</v>
      </c>
      <c r="C32" s="114" t="s">
        <v>136</v>
      </c>
      <c r="D32" s="24" t="s">
        <v>461</v>
      </c>
      <c r="E32" s="114" t="s">
        <v>224</v>
      </c>
      <c r="F32" s="114">
        <v>1</v>
      </c>
      <c r="G32" s="114">
        <v>0</v>
      </c>
      <c r="H32" s="114">
        <v>0</v>
      </c>
      <c r="I32" s="114">
        <v>0</v>
      </c>
      <c r="J32" s="114">
        <v>1</v>
      </c>
      <c r="K32" s="114" t="s">
        <v>460</v>
      </c>
      <c r="L32" s="114"/>
      <c r="M32" s="114"/>
      <c r="O32" s="49"/>
      <c r="P32" s="49"/>
      <c r="Q32" s="49"/>
      <c r="R32" s="49"/>
      <c r="S32" s="49"/>
    </row>
    <row r="33" spans="1:19" s="17" customFormat="1" x14ac:dyDescent="0.2">
      <c r="A33" s="16">
        <v>37319</v>
      </c>
      <c r="B33" s="15" t="s">
        <v>135</v>
      </c>
      <c r="C33" s="15" t="s">
        <v>135</v>
      </c>
      <c r="D33" s="15" t="s">
        <v>679</v>
      </c>
      <c r="E33" s="15" t="s">
        <v>6</v>
      </c>
      <c r="F33" s="15">
        <v>0</v>
      </c>
      <c r="G33" s="15">
        <v>1</v>
      </c>
      <c r="H33" s="15">
        <v>0</v>
      </c>
      <c r="I33" s="15">
        <v>0</v>
      </c>
      <c r="J33" s="15">
        <v>1</v>
      </c>
      <c r="K33" s="15" t="s">
        <v>460</v>
      </c>
      <c r="L33" s="15" t="s">
        <v>680</v>
      </c>
      <c r="M33" s="15"/>
    </row>
    <row r="34" spans="1:19" s="11" customFormat="1" x14ac:dyDescent="0.2">
      <c r="A34" s="5">
        <v>41001</v>
      </c>
      <c r="B34" s="114" t="s">
        <v>135</v>
      </c>
      <c r="C34" s="114" t="s">
        <v>135</v>
      </c>
      <c r="D34" s="114" t="s">
        <v>531</v>
      </c>
      <c r="E34" s="114" t="s">
        <v>529</v>
      </c>
      <c r="F34" s="114">
        <v>1</v>
      </c>
      <c r="G34" s="114">
        <v>0</v>
      </c>
      <c r="H34" s="114">
        <v>0</v>
      </c>
      <c r="I34" s="114">
        <v>0</v>
      </c>
      <c r="J34" s="114">
        <v>1</v>
      </c>
      <c r="K34" s="114" t="s">
        <v>532</v>
      </c>
      <c r="L34" s="114"/>
      <c r="M34" s="114"/>
    </row>
    <row r="35" spans="1:19" s="18" customFormat="1" x14ac:dyDescent="0.2">
      <c r="A35" s="16">
        <v>41230</v>
      </c>
      <c r="B35" s="15" t="s">
        <v>135</v>
      </c>
      <c r="C35" s="15" t="s">
        <v>135</v>
      </c>
      <c r="D35" s="15" t="s">
        <v>182</v>
      </c>
      <c r="E35" s="15" t="s">
        <v>224</v>
      </c>
      <c r="F35" s="15">
        <v>0</v>
      </c>
      <c r="G35" s="15">
        <v>1</v>
      </c>
      <c r="H35" s="15">
        <v>0</v>
      </c>
      <c r="I35" s="15">
        <v>0</v>
      </c>
      <c r="J35" s="15">
        <v>1</v>
      </c>
      <c r="K35" s="15" t="s">
        <v>259</v>
      </c>
      <c r="L35" s="15"/>
      <c r="M35" s="15"/>
    </row>
    <row r="36" spans="1:19" s="18" customFormat="1" ht="18" x14ac:dyDescent="0.2">
      <c r="A36" s="16">
        <v>41258</v>
      </c>
      <c r="B36" s="66" t="s">
        <v>135</v>
      </c>
      <c r="C36" s="66" t="s">
        <v>53</v>
      </c>
      <c r="D36" s="170" t="s">
        <v>463</v>
      </c>
      <c r="E36" s="15" t="s">
        <v>224</v>
      </c>
      <c r="F36" s="66">
        <v>0</v>
      </c>
      <c r="G36" s="66">
        <v>1</v>
      </c>
      <c r="H36" s="66">
        <v>0</v>
      </c>
      <c r="I36" s="66">
        <v>0</v>
      </c>
      <c r="J36" s="66">
        <v>1</v>
      </c>
      <c r="K36" s="15" t="s">
        <v>259</v>
      </c>
      <c r="L36" s="15" t="s">
        <v>464</v>
      </c>
      <c r="M36" s="15"/>
    </row>
    <row r="37" spans="1:19" s="18" customFormat="1" x14ac:dyDescent="0.2">
      <c r="A37" s="16">
        <v>41268</v>
      </c>
      <c r="B37" s="66" t="s">
        <v>135</v>
      </c>
      <c r="C37" s="15" t="s">
        <v>135</v>
      </c>
      <c r="D37" s="15" t="s">
        <v>566</v>
      </c>
      <c r="E37" s="66" t="s">
        <v>565</v>
      </c>
      <c r="F37" s="66">
        <v>0</v>
      </c>
      <c r="G37" s="66">
        <v>1</v>
      </c>
      <c r="H37" s="66">
        <v>0</v>
      </c>
      <c r="I37" s="66">
        <v>0</v>
      </c>
      <c r="J37" s="66">
        <v>1</v>
      </c>
      <c r="K37" s="15" t="s">
        <v>259</v>
      </c>
      <c r="L37" s="15" t="s">
        <v>567</v>
      </c>
      <c r="M37" s="145"/>
      <c r="O37" s="314">
        <v>10</v>
      </c>
      <c r="P37" s="314">
        <v>2</v>
      </c>
      <c r="Q37" s="314">
        <v>5</v>
      </c>
      <c r="R37" s="314">
        <v>2</v>
      </c>
      <c r="S37" s="314">
        <v>9</v>
      </c>
    </row>
    <row r="38" spans="1:19" s="17" customFormat="1" x14ac:dyDescent="0.2">
      <c r="A38" s="16">
        <v>40974</v>
      </c>
      <c r="B38" s="15" t="s">
        <v>144</v>
      </c>
      <c r="C38" s="15" t="s">
        <v>1</v>
      </c>
      <c r="D38" s="15" t="s">
        <v>587</v>
      </c>
      <c r="E38" s="15" t="s">
        <v>224</v>
      </c>
      <c r="F38" s="15">
        <v>0</v>
      </c>
      <c r="G38" s="15">
        <v>1</v>
      </c>
      <c r="H38" s="15">
        <v>0</v>
      </c>
      <c r="I38" s="15">
        <v>0</v>
      </c>
      <c r="J38" s="15">
        <v>1</v>
      </c>
      <c r="K38" s="15" t="s">
        <v>259</v>
      </c>
      <c r="L38" s="15"/>
      <c r="M38" s="15"/>
    </row>
    <row r="39" spans="1:19" s="17" customFormat="1" x14ac:dyDescent="0.2">
      <c r="A39" s="16">
        <v>40974</v>
      </c>
      <c r="B39" s="15" t="s">
        <v>144</v>
      </c>
      <c r="C39" s="15" t="s">
        <v>174</v>
      </c>
      <c r="D39" s="15" t="s">
        <v>586</v>
      </c>
      <c r="E39" s="15" t="s">
        <v>81</v>
      </c>
      <c r="F39" s="15">
        <v>0</v>
      </c>
      <c r="G39" s="15">
        <v>2</v>
      </c>
      <c r="H39" s="15">
        <v>0</v>
      </c>
      <c r="I39" s="15">
        <v>0</v>
      </c>
      <c r="J39" s="15">
        <v>2</v>
      </c>
      <c r="K39" s="15" t="s">
        <v>259</v>
      </c>
      <c r="L39" s="15"/>
      <c r="M39" s="15"/>
    </row>
    <row r="40" spans="1:19" s="17" customFormat="1" x14ac:dyDescent="0.2">
      <c r="A40" s="16">
        <v>41072</v>
      </c>
      <c r="B40" s="15" t="s">
        <v>144</v>
      </c>
      <c r="C40" s="15" t="s">
        <v>1</v>
      </c>
      <c r="D40" s="15" t="s">
        <v>86</v>
      </c>
      <c r="E40" s="15" t="s">
        <v>224</v>
      </c>
      <c r="F40" s="15">
        <v>0</v>
      </c>
      <c r="G40" s="15">
        <v>1</v>
      </c>
      <c r="H40" s="15">
        <v>0</v>
      </c>
      <c r="I40" s="15">
        <v>0</v>
      </c>
      <c r="J40" s="15">
        <v>1</v>
      </c>
      <c r="K40" s="15" t="s">
        <v>259</v>
      </c>
      <c r="L40" s="15"/>
      <c r="M40" s="15"/>
    </row>
    <row r="41" spans="1:19" s="17" customFormat="1" x14ac:dyDescent="0.2">
      <c r="A41" s="16">
        <v>41160</v>
      </c>
      <c r="B41" s="15" t="s">
        <v>144</v>
      </c>
      <c r="C41" s="15" t="s">
        <v>173</v>
      </c>
      <c r="D41" s="15" t="s">
        <v>394</v>
      </c>
      <c r="E41" s="15" t="s">
        <v>162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 t="s">
        <v>395</v>
      </c>
      <c r="L41" s="15"/>
      <c r="M41" s="15"/>
    </row>
    <row r="42" spans="1:19" s="16" customFormat="1" ht="13" x14ac:dyDescent="0.2">
      <c r="A42" s="16">
        <v>41202</v>
      </c>
      <c r="B42" s="16" t="s">
        <v>144</v>
      </c>
      <c r="C42" s="16" t="s">
        <v>1</v>
      </c>
      <c r="D42" s="16" t="s">
        <v>392</v>
      </c>
      <c r="E42" s="16" t="s">
        <v>224</v>
      </c>
      <c r="F42" s="419">
        <v>1</v>
      </c>
      <c r="G42" s="419">
        <v>1</v>
      </c>
      <c r="H42" s="419">
        <v>0</v>
      </c>
      <c r="I42" s="419">
        <v>0</v>
      </c>
      <c r="J42" s="419">
        <v>2</v>
      </c>
      <c r="K42" s="16" t="s">
        <v>259</v>
      </c>
      <c r="L42" s="16" t="s">
        <v>393</v>
      </c>
    </row>
    <row r="43" spans="1:19" s="17" customFormat="1" x14ac:dyDescent="0.2">
      <c r="A43" s="16">
        <v>41204</v>
      </c>
      <c r="B43" s="15" t="s">
        <v>144</v>
      </c>
      <c r="C43" s="15" t="s">
        <v>1</v>
      </c>
      <c r="D43" s="15" t="s">
        <v>453</v>
      </c>
      <c r="E43" s="15" t="s">
        <v>454</v>
      </c>
      <c r="F43" s="15">
        <v>4</v>
      </c>
      <c r="G43" s="15">
        <v>5</v>
      </c>
      <c r="H43" s="15">
        <v>0</v>
      </c>
      <c r="I43" s="15">
        <v>0</v>
      </c>
      <c r="J43" s="15">
        <v>9</v>
      </c>
      <c r="K43" s="15" t="s">
        <v>259</v>
      </c>
      <c r="L43" s="15"/>
      <c r="M43" s="15"/>
    </row>
    <row r="44" spans="1:19" s="49" customFormat="1" ht="14" x14ac:dyDescent="0.2"/>
    <row r="45" spans="1:19" s="49" customFormat="1" ht="14" x14ac:dyDescent="0.2"/>
    <row r="46" spans="1:19" s="49" customFormat="1" ht="14" x14ac:dyDescent="0.2"/>
    <row r="47" spans="1:19" s="49" customFormat="1" ht="14" x14ac:dyDescent="0.2"/>
    <row r="48" spans="1:19" s="49" customFormat="1" ht="14" x14ac:dyDescent="0.2">
      <c r="A48" s="445" t="s">
        <v>1012</v>
      </c>
      <c r="B48" s="445"/>
      <c r="C48" s="445"/>
      <c r="D48" s="445"/>
      <c r="E48" s="445"/>
    </row>
    <row r="49" spans="1:13" s="426" customFormat="1" x14ac:dyDescent="0.2">
      <c r="A49" s="16">
        <v>41117</v>
      </c>
      <c r="B49" s="430" t="s">
        <v>160</v>
      </c>
      <c r="C49" s="430" t="s">
        <v>160</v>
      </c>
      <c r="D49" s="430" t="s">
        <v>481</v>
      </c>
      <c r="E49" s="430" t="s">
        <v>224</v>
      </c>
      <c r="F49" s="430">
        <v>0</v>
      </c>
      <c r="G49" s="430">
        <v>1</v>
      </c>
      <c r="H49" s="430">
        <v>0</v>
      </c>
      <c r="I49" s="430">
        <v>0</v>
      </c>
      <c r="J49" s="430">
        <v>1</v>
      </c>
      <c r="K49" s="15" t="s">
        <v>258</v>
      </c>
      <c r="L49" s="430"/>
      <c r="M49" s="430"/>
    </row>
    <row r="50" spans="1:13" s="18" customFormat="1" x14ac:dyDescent="0.2">
      <c r="A50" s="16">
        <v>41231</v>
      </c>
      <c r="B50" s="15" t="s">
        <v>160</v>
      </c>
      <c r="C50" s="15" t="s">
        <v>160</v>
      </c>
      <c r="D50" s="15" t="s">
        <v>365</v>
      </c>
      <c r="E50" s="15" t="s">
        <v>366</v>
      </c>
      <c r="F50" s="15">
        <v>0</v>
      </c>
      <c r="G50" s="15">
        <v>1</v>
      </c>
      <c r="H50" s="15">
        <v>0</v>
      </c>
      <c r="I50" s="15">
        <v>0</v>
      </c>
      <c r="J50" s="15">
        <v>1</v>
      </c>
      <c r="K50" s="15" t="s">
        <v>258</v>
      </c>
      <c r="L50" s="15"/>
      <c r="M50" s="15"/>
    </row>
    <row r="51" spans="1:13" s="11" customFormat="1" x14ac:dyDescent="0.2">
      <c r="A51" s="5">
        <v>40993</v>
      </c>
      <c r="B51" s="114" t="s">
        <v>137</v>
      </c>
      <c r="C51" s="114" t="s">
        <v>168</v>
      </c>
      <c r="D51" s="114" t="s">
        <v>480</v>
      </c>
      <c r="E51" s="114" t="s">
        <v>6</v>
      </c>
      <c r="F51" s="114">
        <v>2</v>
      </c>
      <c r="G51" s="114">
        <v>1</v>
      </c>
      <c r="H51" s="114">
        <v>0</v>
      </c>
      <c r="I51" s="114">
        <v>0</v>
      </c>
      <c r="J51" s="114">
        <v>3</v>
      </c>
      <c r="K51" s="15" t="s">
        <v>258</v>
      </c>
      <c r="L51" s="114"/>
      <c r="M51" s="114"/>
    </row>
    <row r="52" spans="1:13" s="11" customFormat="1" x14ac:dyDescent="0.2">
      <c r="A52" s="5">
        <v>40994</v>
      </c>
      <c r="B52" s="114" t="s">
        <v>137</v>
      </c>
      <c r="C52" s="114" t="s">
        <v>168</v>
      </c>
      <c r="D52" s="114" t="s">
        <v>594</v>
      </c>
      <c r="E52" s="114" t="s">
        <v>224</v>
      </c>
      <c r="F52" s="114">
        <v>0</v>
      </c>
      <c r="G52" s="114">
        <v>2</v>
      </c>
      <c r="H52" s="114">
        <v>0</v>
      </c>
      <c r="I52" s="114">
        <v>0</v>
      </c>
      <c r="J52" s="114">
        <v>2</v>
      </c>
      <c r="K52" s="15" t="s">
        <v>258</v>
      </c>
      <c r="L52" s="114"/>
      <c r="M52" s="114"/>
    </row>
    <row r="53" spans="1:13" s="11" customFormat="1" x14ac:dyDescent="0.2">
      <c r="A53" s="5">
        <v>40996</v>
      </c>
      <c r="B53" s="114" t="s">
        <v>137</v>
      </c>
      <c r="C53" s="114" t="s">
        <v>168</v>
      </c>
      <c r="D53" s="114" t="s">
        <v>476</v>
      </c>
      <c r="E53" s="114" t="s">
        <v>224</v>
      </c>
      <c r="F53" s="114">
        <v>0</v>
      </c>
      <c r="G53" s="114">
        <v>1</v>
      </c>
      <c r="H53" s="114">
        <v>0</v>
      </c>
      <c r="I53" s="114">
        <v>0</v>
      </c>
      <c r="J53" s="114">
        <v>1</v>
      </c>
      <c r="K53" s="15" t="s">
        <v>258</v>
      </c>
      <c r="L53" s="114"/>
      <c r="M53" s="114"/>
    </row>
    <row r="54" spans="1:13" s="11" customFormat="1" x14ac:dyDescent="0.2">
      <c r="A54" s="5">
        <v>41001</v>
      </c>
      <c r="B54" s="114" t="s">
        <v>137</v>
      </c>
      <c r="C54" s="114" t="s">
        <v>168</v>
      </c>
      <c r="D54" s="114" t="s">
        <v>533</v>
      </c>
      <c r="E54" s="114" t="s">
        <v>402</v>
      </c>
      <c r="F54" s="114">
        <v>0</v>
      </c>
      <c r="G54" s="114">
        <v>1</v>
      </c>
      <c r="H54" s="114">
        <v>0</v>
      </c>
      <c r="I54" s="114">
        <v>0</v>
      </c>
      <c r="J54" s="114">
        <v>1</v>
      </c>
      <c r="K54" s="15" t="s">
        <v>258</v>
      </c>
      <c r="L54" s="15" t="s">
        <v>534</v>
      </c>
      <c r="M54" s="114"/>
    </row>
    <row r="55" spans="1:13" s="11" customFormat="1" x14ac:dyDescent="0.2">
      <c r="A55" s="5">
        <v>41008</v>
      </c>
      <c r="B55" s="114" t="s">
        <v>137</v>
      </c>
      <c r="C55" s="114" t="s">
        <v>21</v>
      </c>
      <c r="D55" s="114" t="s">
        <v>622</v>
      </c>
      <c r="E55" s="114" t="s">
        <v>224</v>
      </c>
      <c r="F55" s="114">
        <v>0</v>
      </c>
      <c r="G55" s="114">
        <v>1</v>
      </c>
      <c r="H55" s="114">
        <v>0</v>
      </c>
      <c r="I55" s="114">
        <v>0</v>
      </c>
      <c r="J55" s="114">
        <v>1</v>
      </c>
      <c r="K55" s="15" t="s">
        <v>258</v>
      </c>
      <c r="L55" s="114"/>
      <c r="M55" s="114"/>
    </row>
    <row r="56" spans="1:13" s="17" customFormat="1" x14ac:dyDescent="0.2">
      <c r="A56" s="16">
        <v>41049</v>
      </c>
      <c r="B56" s="15" t="s">
        <v>137</v>
      </c>
      <c r="C56" s="15" t="s">
        <v>168</v>
      </c>
      <c r="D56" s="15" t="s">
        <v>543</v>
      </c>
      <c r="E56" s="15" t="s">
        <v>224</v>
      </c>
      <c r="F56" s="15">
        <v>0</v>
      </c>
      <c r="G56" s="15">
        <v>1</v>
      </c>
      <c r="H56" s="15">
        <v>2</v>
      </c>
      <c r="I56" s="15">
        <v>0</v>
      </c>
      <c r="J56" s="15">
        <v>3</v>
      </c>
      <c r="K56" s="15" t="s">
        <v>258</v>
      </c>
      <c r="L56" s="15"/>
      <c r="M56" s="15"/>
    </row>
    <row r="57" spans="1:13" s="17" customFormat="1" x14ac:dyDescent="0.2">
      <c r="A57" s="16">
        <v>41051</v>
      </c>
      <c r="B57" s="15" t="s">
        <v>137</v>
      </c>
      <c r="C57" s="15" t="s">
        <v>168</v>
      </c>
      <c r="D57" s="15" t="s">
        <v>545</v>
      </c>
      <c r="E57" s="15" t="s">
        <v>224</v>
      </c>
      <c r="F57" s="15">
        <v>0</v>
      </c>
      <c r="G57" s="15">
        <v>1</v>
      </c>
      <c r="H57" s="15">
        <v>0</v>
      </c>
      <c r="I57" s="15">
        <v>0</v>
      </c>
      <c r="J57" s="15">
        <v>1</v>
      </c>
      <c r="K57" s="15" t="s">
        <v>258</v>
      </c>
      <c r="L57" s="15"/>
      <c r="M57" s="15"/>
    </row>
    <row r="58" spans="1:13" s="11" customFormat="1" x14ac:dyDescent="0.2">
      <c r="A58" s="5">
        <v>41092</v>
      </c>
      <c r="B58" s="114" t="s">
        <v>137</v>
      </c>
      <c r="C58" s="114" t="s">
        <v>168</v>
      </c>
      <c r="D58" s="114" t="s">
        <v>277</v>
      </c>
      <c r="E58" s="114"/>
      <c r="F58" s="114">
        <v>0</v>
      </c>
      <c r="G58" s="114">
        <v>1</v>
      </c>
      <c r="H58" s="114">
        <v>0</v>
      </c>
      <c r="I58" s="114">
        <v>0</v>
      </c>
      <c r="J58" s="114">
        <v>1</v>
      </c>
      <c r="K58" s="15" t="s">
        <v>258</v>
      </c>
      <c r="L58" s="114"/>
      <c r="M58" s="114"/>
    </row>
    <row r="59" spans="1:13" s="438" customFormat="1" x14ac:dyDescent="0.2">
      <c r="A59" s="440">
        <v>41126</v>
      </c>
      <c r="B59" s="439" t="s">
        <v>137</v>
      </c>
      <c r="C59" s="439" t="s">
        <v>168</v>
      </c>
      <c r="D59" s="439" t="s">
        <v>90</v>
      </c>
      <c r="E59" s="439" t="s">
        <v>224</v>
      </c>
      <c r="F59" s="439">
        <v>0</v>
      </c>
      <c r="G59" s="439">
        <v>1</v>
      </c>
      <c r="H59" s="439">
        <v>0</v>
      </c>
      <c r="I59" s="439">
        <v>0</v>
      </c>
      <c r="J59" s="439">
        <v>1</v>
      </c>
      <c r="K59" s="15" t="s">
        <v>258</v>
      </c>
      <c r="L59" s="439"/>
      <c r="M59" s="439"/>
    </row>
    <row r="60" spans="1:13" s="17" customFormat="1" x14ac:dyDescent="0.2">
      <c r="A60" s="16">
        <v>41197</v>
      </c>
      <c r="B60" s="15" t="s">
        <v>137</v>
      </c>
      <c r="C60" s="15" t="s">
        <v>168</v>
      </c>
      <c r="D60" s="15" t="s">
        <v>510</v>
      </c>
      <c r="E60" s="15" t="s">
        <v>350</v>
      </c>
      <c r="F60" s="15">
        <v>0</v>
      </c>
      <c r="G60" s="15">
        <v>1</v>
      </c>
      <c r="H60" s="15">
        <v>0</v>
      </c>
      <c r="I60" s="15">
        <v>0</v>
      </c>
      <c r="J60" s="15">
        <v>1</v>
      </c>
      <c r="K60" s="15" t="s">
        <v>258</v>
      </c>
      <c r="L60" s="15"/>
      <c r="M60" s="15"/>
    </row>
    <row r="61" spans="1:13" s="17" customFormat="1" x14ac:dyDescent="0.2">
      <c r="A61" s="16">
        <v>41215</v>
      </c>
      <c r="B61" s="15" t="s">
        <v>137</v>
      </c>
      <c r="C61" s="15" t="s">
        <v>168</v>
      </c>
      <c r="D61" s="15" t="s">
        <v>177</v>
      </c>
      <c r="E61" s="15" t="s">
        <v>224</v>
      </c>
      <c r="F61" s="15">
        <v>1</v>
      </c>
      <c r="G61" s="15">
        <v>1</v>
      </c>
      <c r="H61" s="15">
        <v>0</v>
      </c>
      <c r="I61" s="15">
        <v>0</v>
      </c>
      <c r="J61" s="15">
        <v>2</v>
      </c>
      <c r="K61" s="15" t="s">
        <v>258</v>
      </c>
      <c r="L61" s="15"/>
      <c r="M61" s="15"/>
    </row>
    <row r="62" spans="1:13" s="11" customFormat="1" x14ac:dyDescent="0.2">
      <c r="A62" s="5">
        <v>41071</v>
      </c>
      <c r="B62" s="114" t="s">
        <v>157</v>
      </c>
      <c r="C62" s="114" t="s">
        <v>157</v>
      </c>
      <c r="D62" s="114" t="s">
        <v>208</v>
      </c>
      <c r="E62" s="114" t="s">
        <v>224</v>
      </c>
      <c r="F62" s="114">
        <v>0</v>
      </c>
      <c r="G62" s="114">
        <v>1</v>
      </c>
      <c r="H62" s="114">
        <v>0</v>
      </c>
      <c r="I62" s="114">
        <v>0</v>
      </c>
      <c r="J62" s="114">
        <v>1</v>
      </c>
      <c r="K62" s="15" t="s">
        <v>258</v>
      </c>
      <c r="L62" s="114" t="s">
        <v>209</v>
      </c>
      <c r="M62" s="114"/>
    </row>
    <row r="63" spans="1:13" s="11" customFormat="1" x14ac:dyDescent="0.2">
      <c r="A63" s="5">
        <v>41078</v>
      </c>
      <c r="B63" s="114" t="s">
        <v>157</v>
      </c>
      <c r="C63" s="114" t="s">
        <v>157</v>
      </c>
      <c r="D63" s="114" t="s">
        <v>87</v>
      </c>
      <c r="E63" s="114" t="s">
        <v>224</v>
      </c>
      <c r="F63" s="114">
        <v>0</v>
      </c>
      <c r="G63" s="114">
        <v>1</v>
      </c>
      <c r="H63" s="114">
        <v>0</v>
      </c>
      <c r="I63" s="114">
        <v>0</v>
      </c>
      <c r="J63" s="114">
        <v>1</v>
      </c>
      <c r="K63" s="15" t="s">
        <v>258</v>
      </c>
      <c r="L63" s="114"/>
      <c r="M63" s="114"/>
    </row>
    <row r="64" spans="1:13" s="11" customFormat="1" x14ac:dyDescent="0.2">
      <c r="A64" s="5">
        <v>41190</v>
      </c>
      <c r="B64" s="114" t="s">
        <v>157</v>
      </c>
      <c r="C64" s="114" t="s">
        <v>157</v>
      </c>
      <c r="D64" s="114" t="s">
        <v>213</v>
      </c>
      <c r="E64" s="114" t="s">
        <v>214</v>
      </c>
      <c r="F64" s="114">
        <v>0</v>
      </c>
      <c r="G64" s="114">
        <v>0</v>
      </c>
      <c r="H64" s="114">
        <v>0</v>
      </c>
      <c r="I64" s="114">
        <v>0</v>
      </c>
      <c r="J64" s="114">
        <v>0</v>
      </c>
      <c r="K64" s="15" t="s">
        <v>258</v>
      </c>
      <c r="L64" s="114" t="s">
        <v>215</v>
      </c>
      <c r="M64" s="114"/>
    </row>
    <row r="65" spans="1:19" s="18" customFormat="1" x14ac:dyDescent="0.2">
      <c r="A65" s="16">
        <v>41001</v>
      </c>
      <c r="B65" s="15" t="s">
        <v>136</v>
      </c>
      <c r="C65" s="15" t="s">
        <v>136</v>
      </c>
      <c r="D65" s="15" t="s">
        <v>525</v>
      </c>
      <c r="E65" s="15" t="s">
        <v>529</v>
      </c>
      <c r="F65" s="15">
        <v>1</v>
      </c>
      <c r="G65" s="67">
        <v>1</v>
      </c>
      <c r="H65" s="67">
        <v>0</v>
      </c>
      <c r="I65" s="67">
        <v>0</v>
      </c>
      <c r="J65" s="67">
        <v>2</v>
      </c>
      <c r="K65" s="15" t="s">
        <v>526</v>
      </c>
      <c r="L65" s="15" t="s">
        <v>527</v>
      </c>
      <c r="M65" s="15"/>
      <c r="O65" s="284"/>
      <c r="P65" s="284"/>
      <c r="Q65" s="284"/>
      <c r="R65" s="284"/>
      <c r="S65" s="284"/>
    </row>
    <row r="66" spans="1:19" s="17" customFormat="1" x14ac:dyDescent="0.2">
      <c r="A66" s="16">
        <v>41013</v>
      </c>
      <c r="B66" s="15" t="s">
        <v>136</v>
      </c>
      <c r="C66" s="15" t="s">
        <v>136</v>
      </c>
      <c r="D66" s="25" t="s">
        <v>468</v>
      </c>
      <c r="E66" s="15" t="s">
        <v>81</v>
      </c>
      <c r="F66" s="15">
        <v>0</v>
      </c>
      <c r="G66" s="67">
        <v>0</v>
      </c>
      <c r="H66" s="67">
        <v>0</v>
      </c>
      <c r="I66" s="67">
        <v>0</v>
      </c>
      <c r="J66" s="67">
        <v>0</v>
      </c>
      <c r="K66" s="15" t="s">
        <v>258</v>
      </c>
      <c r="L66" s="15"/>
      <c r="M66" s="15"/>
      <c r="O66" s="57"/>
      <c r="P66" s="57"/>
      <c r="Q66" s="57"/>
      <c r="R66" s="57"/>
      <c r="S66" s="57"/>
    </row>
    <row r="67" spans="1:19" s="18" customFormat="1" x14ac:dyDescent="0.2">
      <c r="A67" s="16">
        <v>41026</v>
      </c>
      <c r="B67" s="15" t="s">
        <v>136</v>
      </c>
      <c r="C67" s="15" t="s">
        <v>136</v>
      </c>
      <c r="D67" s="15" t="s">
        <v>447</v>
      </c>
      <c r="E67" s="15" t="s">
        <v>406</v>
      </c>
      <c r="F67" s="15">
        <v>0</v>
      </c>
      <c r="G67" s="15">
        <v>1</v>
      </c>
      <c r="H67" s="15">
        <v>0</v>
      </c>
      <c r="I67" s="15">
        <v>0</v>
      </c>
      <c r="J67" s="15">
        <v>1</v>
      </c>
      <c r="K67" s="15" t="s">
        <v>258</v>
      </c>
      <c r="L67" s="15"/>
      <c r="M67" s="15"/>
      <c r="O67" s="314">
        <v>7</v>
      </c>
      <c r="P67" s="314">
        <v>43</v>
      </c>
      <c r="Q67" s="314">
        <v>2</v>
      </c>
      <c r="R67" s="314">
        <v>2</v>
      </c>
      <c r="S67" s="314">
        <v>47</v>
      </c>
    </row>
    <row r="68" spans="1:19" s="17" customFormat="1" x14ac:dyDescent="0.2">
      <c r="A68" s="16">
        <v>40970</v>
      </c>
      <c r="B68" s="15" t="s">
        <v>135</v>
      </c>
      <c r="C68" s="15" t="s">
        <v>135</v>
      </c>
      <c r="D68" s="15" t="s">
        <v>677</v>
      </c>
      <c r="E68" s="15" t="s">
        <v>6</v>
      </c>
      <c r="F68" s="15">
        <v>0</v>
      </c>
      <c r="G68" s="15">
        <v>1</v>
      </c>
      <c r="H68" s="15">
        <v>0</v>
      </c>
      <c r="I68" s="15">
        <v>0</v>
      </c>
      <c r="J68" s="15">
        <v>1</v>
      </c>
      <c r="K68" s="15" t="s">
        <v>258</v>
      </c>
      <c r="L68" s="15"/>
      <c r="M68" s="15"/>
    </row>
    <row r="69" spans="1:19" s="17" customFormat="1" x14ac:dyDescent="0.2">
      <c r="A69" s="16">
        <v>40973</v>
      </c>
      <c r="B69" s="15" t="s">
        <v>135</v>
      </c>
      <c r="C69" s="15" t="s">
        <v>135</v>
      </c>
      <c r="D69" s="15" t="s">
        <v>82</v>
      </c>
      <c r="E69" s="15" t="s">
        <v>81</v>
      </c>
      <c r="F69" s="15">
        <v>0</v>
      </c>
      <c r="G69" s="15">
        <v>2</v>
      </c>
      <c r="H69" s="15">
        <v>0</v>
      </c>
      <c r="I69" s="15">
        <v>0</v>
      </c>
      <c r="J69" s="15">
        <v>2</v>
      </c>
      <c r="K69" s="15" t="s">
        <v>258</v>
      </c>
      <c r="L69" s="15"/>
      <c r="M69" s="15"/>
    </row>
    <row r="70" spans="1:19" s="11" customFormat="1" x14ac:dyDescent="0.2">
      <c r="A70" s="5">
        <v>41031</v>
      </c>
      <c r="B70" s="114" t="s">
        <v>135</v>
      </c>
      <c r="C70" s="114" t="s">
        <v>135</v>
      </c>
      <c r="D70" s="114"/>
      <c r="E70" s="114" t="s">
        <v>224</v>
      </c>
      <c r="F70" s="114">
        <v>0</v>
      </c>
      <c r="G70" s="114">
        <v>1</v>
      </c>
      <c r="H70" s="114">
        <v>0</v>
      </c>
      <c r="I70" s="114">
        <v>0</v>
      </c>
      <c r="J70" s="114">
        <v>1</v>
      </c>
      <c r="K70" s="15" t="s">
        <v>258</v>
      </c>
      <c r="L70" s="114"/>
      <c r="M70" s="114"/>
    </row>
    <row r="71" spans="1:19" s="438" customFormat="1" x14ac:dyDescent="0.2">
      <c r="A71" s="440">
        <v>41065</v>
      </c>
      <c r="B71" s="439" t="s">
        <v>135</v>
      </c>
      <c r="C71" s="439" t="s">
        <v>135</v>
      </c>
      <c r="D71" s="439" t="s">
        <v>574</v>
      </c>
      <c r="E71" s="439" t="s">
        <v>224</v>
      </c>
      <c r="F71" s="439">
        <v>0</v>
      </c>
      <c r="G71" s="439">
        <v>3</v>
      </c>
      <c r="H71" s="439">
        <v>0</v>
      </c>
      <c r="I71" s="439">
        <v>0</v>
      </c>
      <c r="J71" s="439">
        <v>3</v>
      </c>
      <c r="K71" s="15" t="s">
        <v>258</v>
      </c>
      <c r="L71" s="439"/>
      <c r="M71" s="439"/>
    </row>
    <row r="72" spans="1:19" s="17" customFormat="1" x14ac:dyDescent="0.2">
      <c r="A72" s="16">
        <v>41119</v>
      </c>
      <c r="B72" s="15" t="s">
        <v>135</v>
      </c>
      <c r="C72" s="15" t="s">
        <v>135</v>
      </c>
      <c r="D72" s="15" t="s">
        <v>285</v>
      </c>
      <c r="E72" s="15" t="s">
        <v>6</v>
      </c>
      <c r="F72" s="15">
        <v>0</v>
      </c>
      <c r="G72" s="15">
        <v>2</v>
      </c>
      <c r="H72" s="15">
        <v>0</v>
      </c>
      <c r="I72" s="15">
        <v>0</v>
      </c>
      <c r="J72" s="15">
        <v>2</v>
      </c>
      <c r="K72" s="15" t="s">
        <v>258</v>
      </c>
      <c r="L72" s="15"/>
      <c r="M72" s="15"/>
    </row>
    <row r="73" spans="1:19" s="18" customFormat="1" x14ac:dyDescent="0.2">
      <c r="A73" s="16">
        <v>41168</v>
      </c>
      <c r="B73" s="15" t="s">
        <v>135</v>
      </c>
      <c r="C73" s="15" t="s">
        <v>135</v>
      </c>
      <c r="D73" s="15" t="s">
        <v>675</v>
      </c>
      <c r="E73" s="15" t="s">
        <v>676</v>
      </c>
      <c r="F73" s="15">
        <v>3</v>
      </c>
      <c r="G73" s="15">
        <v>1</v>
      </c>
      <c r="H73" s="15">
        <v>0</v>
      </c>
      <c r="I73" s="15">
        <v>0</v>
      </c>
      <c r="J73" s="15">
        <v>4</v>
      </c>
      <c r="K73" s="15" t="s">
        <v>258</v>
      </c>
      <c r="L73" s="15"/>
      <c r="M73" s="15"/>
      <c r="O73" s="314">
        <v>2</v>
      </c>
      <c r="P73" s="314">
        <v>3</v>
      </c>
      <c r="Q73" s="314">
        <v>1</v>
      </c>
      <c r="R73" s="314">
        <v>0</v>
      </c>
      <c r="S73" s="314">
        <v>4</v>
      </c>
    </row>
    <row r="74" spans="1:19" s="17" customFormat="1" x14ac:dyDescent="0.2">
      <c r="A74" s="16">
        <v>41029</v>
      </c>
      <c r="B74" s="15" t="s">
        <v>27</v>
      </c>
      <c r="C74" s="15" t="s">
        <v>28</v>
      </c>
      <c r="D74" s="15" t="s">
        <v>448</v>
      </c>
      <c r="E74" s="15"/>
      <c r="F74" s="15">
        <v>0</v>
      </c>
      <c r="G74" s="15">
        <v>1</v>
      </c>
      <c r="H74" s="15">
        <v>0</v>
      </c>
      <c r="I74" s="15">
        <v>0</v>
      </c>
      <c r="J74" s="15">
        <v>1</v>
      </c>
      <c r="K74" s="15" t="s">
        <v>258</v>
      </c>
      <c r="L74" s="15"/>
      <c r="M74" s="15"/>
    </row>
    <row r="75" spans="1:19" s="17" customFormat="1" x14ac:dyDescent="0.2">
      <c r="A75" s="16">
        <v>40944</v>
      </c>
      <c r="B75" s="15" t="s">
        <v>144</v>
      </c>
      <c r="C75" s="15" t="s">
        <v>173</v>
      </c>
      <c r="D75" s="15" t="s">
        <v>84</v>
      </c>
      <c r="E75" s="15" t="s">
        <v>224</v>
      </c>
      <c r="F75" s="15">
        <v>0</v>
      </c>
      <c r="G75" s="15">
        <v>1</v>
      </c>
      <c r="H75" s="15">
        <v>0</v>
      </c>
      <c r="I75" s="15">
        <v>0</v>
      </c>
      <c r="J75" s="15">
        <v>1</v>
      </c>
      <c r="K75" s="15" t="s">
        <v>258</v>
      </c>
      <c r="L75" s="15"/>
      <c r="M75" s="15"/>
    </row>
    <row r="76" spans="1:19" s="17" customFormat="1" x14ac:dyDescent="0.2">
      <c r="A76" s="16">
        <v>41007</v>
      </c>
      <c r="B76" s="15" t="s">
        <v>144</v>
      </c>
      <c r="C76" s="15" t="s">
        <v>1</v>
      </c>
      <c r="D76" s="15" t="s">
        <v>537</v>
      </c>
      <c r="E76" s="15" t="s">
        <v>403</v>
      </c>
      <c r="F76" s="15">
        <v>1</v>
      </c>
      <c r="G76" s="15">
        <v>0</v>
      </c>
      <c r="H76" s="15">
        <v>0</v>
      </c>
      <c r="I76" s="15">
        <v>0</v>
      </c>
      <c r="J76" s="15">
        <v>1</v>
      </c>
      <c r="K76" s="15" t="s">
        <v>258</v>
      </c>
      <c r="L76" s="15"/>
      <c r="M76" s="15"/>
    </row>
    <row r="77" spans="1:19" s="17" customFormat="1" x14ac:dyDescent="0.2">
      <c r="A77" s="16">
        <v>41026</v>
      </c>
      <c r="B77" s="15" t="s">
        <v>144</v>
      </c>
      <c r="C77" s="15" t="s">
        <v>173</v>
      </c>
      <c r="D77" s="15" t="s">
        <v>446</v>
      </c>
      <c r="E77" s="15" t="s">
        <v>406</v>
      </c>
      <c r="F77" s="15">
        <v>0</v>
      </c>
      <c r="G77" s="15">
        <v>1</v>
      </c>
      <c r="H77" s="15">
        <v>0</v>
      </c>
      <c r="I77" s="15">
        <v>0</v>
      </c>
      <c r="J77" s="15">
        <v>1</v>
      </c>
      <c r="K77" s="15" t="s">
        <v>258</v>
      </c>
      <c r="L77" s="15"/>
      <c r="M77" s="15"/>
    </row>
    <row r="78" spans="1:19" s="17" customFormat="1" x14ac:dyDescent="0.2">
      <c r="A78" s="16">
        <v>41050</v>
      </c>
      <c r="B78" s="15" t="s">
        <v>144</v>
      </c>
      <c r="C78" s="15" t="s">
        <v>173</v>
      </c>
      <c r="D78" s="15" t="s">
        <v>614</v>
      </c>
      <c r="E78" s="15" t="s">
        <v>529</v>
      </c>
      <c r="F78" s="15">
        <v>0</v>
      </c>
      <c r="G78" s="15">
        <v>1</v>
      </c>
      <c r="H78" s="15">
        <v>0</v>
      </c>
      <c r="I78" s="15">
        <v>0</v>
      </c>
      <c r="J78" s="15">
        <v>1</v>
      </c>
      <c r="K78" s="15" t="s">
        <v>258</v>
      </c>
      <c r="L78" s="15"/>
      <c r="M78" s="15"/>
    </row>
    <row r="79" spans="1:19" s="17" customFormat="1" x14ac:dyDescent="0.2">
      <c r="A79" s="16">
        <v>41055</v>
      </c>
      <c r="B79" s="15" t="s">
        <v>144</v>
      </c>
      <c r="C79" s="15" t="s">
        <v>1</v>
      </c>
      <c r="D79" s="15" t="s">
        <v>578</v>
      </c>
      <c r="E79" s="15"/>
      <c r="F79" s="15">
        <v>1</v>
      </c>
      <c r="G79" s="15">
        <v>1</v>
      </c>
      <c r="H79" s="15">
        <v>0</v>
      </c>
      <c r="I79" s="15">
        <v>0</v>
      </c>
      <c r="J79" s="15">
        <v>2</v>
      </c>
      <c r="K79" s="15" t="s">
        <v>579</v>
      </c>
      <c r="L79" s="15"/>
      <c r="M79" s="15"/>
    </row>
    <row r="80" spans="1:19" s="17" customFormat="1" x14ac:dyDescent="0.2">
      <c r="A80" s="16">
        <v>41202</v>
      </c>
      <c r="B80" s="15" t="s">
        <v>144</v>
      </c>
      <c r="C80" s="15" t="s">
        <v>1</v>
      </c>
      <c r="D80" s="15" t="s">
        <v>505</v>
      </c>
      <c r="E80" s="15" t="s">
        <v>506</v>
      </c>
      <c r="F80" s="15">
        <v>4</v>
      </c>
      <c r="G80" s="15">
        <v>1</v>
      </c>
      <c r="H80" s="15">
        <v>0</v>
      </c>
      <c r="I80" s="15">
        <v>0</v>
      </c>
      <c r="J80" s="15">
        <v>5</v>
      </c>
      <c r="K80" s="15" t="s">
        <v>258</v>
      </c>
      <c r="L80" s="15"/>
      <c r="M80" s="15"/>
    </row>
    <row r="81" spans="1:19" s="49" customFormat="1" ht="14" x14ac:dyDescent="0.2"/>
    <row r="82" spans="1:19" s="49" customFormat="1" ht="14" x14ac:dyDescent="0.2"/>
    <row r="83" spans="1:19" s="49" customFormat="1" ht="14" x14ac:dyDescent="0.2"/>
    <row r="84" spans="1:19" s="49" customFormat="1" ht="14" x14ac:dyDescent="0.2">
      <c r="A84" s="445" t="s">
        <v>1011</v>
      </c>
      <c r="B84" s="445"/>
      <c r="C84" s="445"/>
      <c r="D84" s="445"/>
      <c r="E84" s="445"/>
    </row>
    <row r="85" spans="1:19" s="11" customFormat="1" x14ac:dyDescent="0.2">
      <c r="A85" s="5">
        <v>40990</v>
      </c>
      <c r="B85" s="114" t="s">
        <v>137</v>
      </c>
      <c r="C85" s="114" t="s">
        <v>168</v>
      </c>
      <c r="D85" s="114" t="s">
        <v>200</v>
      </c>
      <c r="E85" s="114" t="s">
        <v>224</v>
      </c>
      <c r="F85" s="114">
        <v>2</v>
      </c>
      <c r="G85" s="114">
        <v>0</v>
      </c>
      <c r="H85" s="114">
        <v>0</v>
      </c>
      <c r="I85" s="114">
        <v>0</v>
      </c>
      <c r="J85" s="114">
        <v>2</v>
      </c>
      <c r="K85" s="114" t="s">
        <v>201</v>
      </c>
      <c r="L85" s="114"/>
      <c r="M85" s="114"/>
    </row>
    <row r="86" spans="1:19" s="11" customFormat="1" x14ac:dyDescent="0.2">
      <c r="A86" s="5">
        <v>41016</v>
      </c>
      <c r="B86" s="114" t="s">
        <v>137</v>
      </c>
      <c r="C86" s="114" t="s">
        <v>168</v>
      </c>
      <c r="D86" s="114" t="s">
        <v>316</v>
      </c>
      <c r="E86" s="114" t="s">
        <v>224</v>
      </c>
      <c r="F86" s="114">
        <v>1</v>
      </c>
      <c r="G86" s="114">
        <v>0</v>
      </c>
      <c r="H86" s="114">
        <v>0</v>
      </c>
      <c r="I86" s="114">
        <v>0</v>
      </c>
      <c r="J86" s="114">
        <v>1</v>
      </c>
      <c r="K86" s="114" t="s">
        <v>262</v>
      </c>
      <c r="L86" s="114"/>
      <c r="M86" s="114"/>
    </row>
    <row r="87" spans="1:19" s="11" customFormat="1" x14ac:dyDescent="0.2">
      <c r="A87" s="5">
        <v>41103</v>
      </c>
      <c r="B87" s="114" t="s">
        <v>137</v>
      </c>
      <c r="C87" s="114" t="s">
        <v>168</v>
      </c>
      <c r="D87" s="114" t="s">
        <v>333</v>
      </c>
      <c r="E87" s="114" t="s">
        <v>282</v>
      </c>
      <c r="F87" s="114">
        <v>9</v>
      </c>
      <c r="G87" s="114">
        <v>0</v>
      </c>
      <c r="H87" s="114">
        <v>1</v>
      </c>
      <c r="I87" s="114">
        <v>0</v>
      </c>
      <c r="J87" s="114">
        <v>10</v>
      </c>
      <c r="K87" s="114" t="s">
        <v>262</v>
      </c>
      <c r="L87" s="114"/>
      <c r="M87" s="114"/>
    </row>
    <row r="88" spans="1:19" s="359" customFormat="1" x14ac:dyDescent="0.2">
      <c r="A88" s="5">
        <v>41137</v>
      </c>
      <c r="B88" s="114" t="s">
        <v>137</v>
      </c>
      <c r="C88" s="114" t="s">
        <v>168</v>
      </c>
      <c r="D88" s="114" t="s">
        <v>188</v>
      </c>
      <c r="E88" s="114" t="s">
        <v>224</v>
      </c>
      <c r="F88" s="114">
        <v>0</v>
      </c>
      <c r="G88" s="114">
        <v>1</v>
      </c>
      <c r="H88" s="114">
        <v>0</v>
      </c>
      <c r="I88" s="114">
        <v>0</v>
      </c>
      <c r="J88" s="114">
        <v>1</v>
      </c>
      <c r="K88" s="114" t="s">
        <v>262</v>
      </c>
      <c r="L88" s="114"/>
      <c r="M88" s="325"/>
    </row>
    <row r="89" spans="1:19" s="359" customFormat="1" x14ac:dyDescent="0.2">
      <c r="A89" s="5">
        <v>41154</v>
      </c>
      <c r="B89" s="114" t="s">
        <v>137</v>
      </c>
      <c r="C89" s="114" t="s">
        <v>168</v>
      </c>
      <c r="D89" s="114"/>
      <c r="E89" s="114" t="s">
        <v>224</v>
      </c>
      <c r="F89" s="114">
        <v>3</v>
      </c>
      <c r="G89" s="114">
        <v>0</v>
      </c>
      <c r="H89" s="114">
        <v>0</v>
      </c>
      <c r="I89" s="114">
        <v>0</v>
      </c>
      <c r="J89" s="114">
        <v>3</v>
      </c>
      <c r="K89" s="114" t="s">
        <v>262</v>
      </c>
      <c r="L89" s="114"/>
      <c r="M89" s="325"/>
    </row>
    <row r="90" spans="1:19" s="420" customFormat="1" x14ac:dyDescent="0.2">
      <c r="A90" s="16">
        <v>41181</v>
      </c>
      <c r="B90" s="15" t="s">
        <v>137</v>
      </c>
      <c r="C90" s="15" t="s">
        <v>168</v>
      </c>
      <c r="D90" s="15" t="s">
        <v>598</v>
      </c>
      <c r="E90" s="15" t="s">
        <v>224</v>
      </c>
      <c r="F90" s="15">
        <v>1</v>
      </c>
      <c r="G90" s="15">
        <v>0</v>
      </c>
      <c r="H90" s="15">
        <v>0</v>
      </c>
      <c r="I90" s="15">
        <v>0</v>
      </c>
      <c r="J90" s="15">
        <v>1</v>
      </c>
      <c r="K90" s="15" t="s">
        <v>262</v>
      </c>
      <c r="L90" s="15"/>
      <c r="M90" s="421"/>
    </row>
    <row r="91" spans="1:19" s="420" customFormat="1" x14ac:dyDescent="0.2">
      <c r="A91" s="16">
        <v>41196</v>
      </c>
      <c r="B91" s="15" t="s">
        <v>137</v>
      </c>
      <c r="C91" s="15" t="s">
        <v>168</v>
      </c>
      <c r="D91" s="15" t="s">
        <v>351</v>
      </c>
      <c r="E91" s="15" t="s">
        <v>224</v>
      </c>
      <c r="F91" s="15">
        <v>1</v>
      </c>
      <c r="G91" s="15">
        <v>0</v>
      </c>
      <c r="H91" s="15">
        <v>0</v>
      </c>
      <c r="I91" s="15">
        <v>0</v>
      </c>
      <c r="J91" s="15">
        <v>1</v>
      </c>
      <c r="K91" s="15" t="s">
        <v>262</v>
      </c>
      <c r="L91" s="15" t="s">
        <v>352</v>
      </c>
      <c r="M91" s="421"/>
    </row>
    <row r="92" spans="1:19" s="359" customFormat="1" x14ac:dyDescent="0.2">
      <c r="A92" s="5">
        <v>40977</v>
      </c>
      <c r="B92" s="114" t="s">
        <v>157</v>
      </c>
      <c r="C92" s="114" t="s">
        <v>157</v>
      </c>
      <c r="D92" s="114" t="s">
        <v>317</v>
      </c>
      <c r="E92" s="114" t="s">
        <v>224</v>
      </c>
      <c r="F92" s="114">
        <v>1</v>
      </c>
      <c r="G92" s="114">
        <v>0</v>
      </c>
      <c r="H92" s="114">
        <v>0</v>
      </c>
      <c r="I92" s="114">
        <v>0</v>
      </c>
      <c r="J92" s="114">
        <v>1</v>
      </c>
      <c r="K92" s="114" t="s">
        <v>262</v>
      </c>
      <c r="L92" s="114" t="s">
        <v>248</v>
      </c>
      <c r="M92" s="325"/>
    </row>
    <row r="93" spans="1:19" s="359" customFormat="1" x14ac:dyDescent="0.2">
      <c r="A93" s="5">
        <v>41066</v>
      </c>
      <c r="B93" s="114" t="s">
        <v>157</v>
      </c>
      <c r="C93" s="114" t="s">
        <v>157</v>
      </c>
      <c r="D93" s="114" t="s">
        <v>85</v>
      </c>
      <c r="E93" s="114" t="s">
        <v>224</v>
      </c>
      <c r="F93" s="114">
        <v>1</v>
      </c>
      <c r="G93" s="114">
        <v>0</v>
      </c>
      <c r="H93" s="114">
        <v>0</v>
      </c>
      <c r="I93" s="114">
        <v>0</v>
      </c>
      <c r="J93" s="114">
        <v>1</v>
      </c>
      <c r="K93" s="114" t="s">
        <v>262</v>
      </c>
      <c r="L93" s="114"/>
      <c r="M93" s="325"/>
    </row>
    <row r="94" spans="1:19" s="420" customFormat="1" x14ac:dyDescent="0.2">
      <c r="A94" s="16">
        <v>40963</v>
      </c>
      <c r="B94" s="15" t="s">
        <v>135</v>
      </c>
      <c r="C94" s="15" t="s">
        <v>135</v>
      </c>
      <c r="D94" s="15" t="s">
        <v>585</v>
      </c>
      <c r="E94" s="15" t="s">
        <v>366</v>
      </c>
      <c r="F94" s="15">
        <v>5</v>
      </c>
      <c r="G94" s="15">
        <v>0</v>
      </c>
      <c r="H94" s="15">
        <v>0</v>
      </c>
      <c r="I94" s="15">
        <v>0</v>
      </c>
      <c r="J94" s="15">
        <v>5</v>
      </c>
      <c r="K94" s="15" t="s">
        <v>201</v>
      </c>
      <c r="L94" s="15"/>
      <c r="M94" s="421"/>
      <c r="O94" s="437"/>
      <c r="P94" s="437"/>
      <c r="Q94" s="437"/>
      <c r="R94" s="437"/>
      <c r="S94" s="437"/>
    </row>
    <row r="95" spans="1:19" s="359" customFormat="1" x14ac:dyDescent="0.2">
      <c r="A95" s="5">
        <v>41040</v>
      </c>
      <c r="B95" s="114" t="s">
        <v>135</v>
      </c>
      <c r="C95" s="114" t="s">
        <v>135</v>
      </c>
      <c r="D95" s="114" t="s">
        <v>99</v>
      </c>
      <c r="E95" s="114" t="s">
        <v>224</v>
      </c>
      <c r="F95" s="114">
        <v>1</v>
      </c>
      <c r="G95" s="114">
        <v>0</v>
      </c>
      <c r="H95" s="114">
        <v>0</v>
      </c>
      <c r="I95" s="114">
        <v>0</v>
      </c>
      <c r="J95" s="114">
        <v>1</v>
      </c>
      <c r="K95" s="114" t="s">
        <v>262</v>
      </c>
      <c r="L95" s="114"/>
      <c r="M95" s="325"/>
    </row>
    <row r="96" spans="1:19" s="359" customFormat="1" x14ac:dyDescent="0.2">
      <c r="A96" s="5">
        <v>41113</v>
      </c>
      <c r="B96" s="114" t="s">
        <v>135</v>
      </c>
      <c r="C96" s="114" t="s">
        <v>135</v>
      </c>
      <c r="D96" s="15" t="s">
        <v>284</v>
      </c>
      <c r="E96" s="15" t="s">
        <v>224</v>
      </c>
      <c r="F96" s="114">
        <v>1</v>
      </c>
      <c r="G96" s="114">
        <v>0</v>
      </c>
      <c r="H96" s="114">
        <v>0</v>
      </c>
      <c r="I96" s="114">
        <v>0</v>
      </c>
      <c r="J96" s="114">
        <v>1</v>
      </c>
      <c r="K96" s="114" t="s">
        <v>262</v>
      </c>
      <c r="L96" s="114"/>
      <c r="M96" s="325"/>
    </row>
    <row r="97" spans="1:13" s="420" customFormat="1" x14ac:dyDescent="0.2">
      <c r="A97" s="16">
        <v>41154</v>
      </c>
      <c r="B97" s="15" t="s">
        <v>44</v>
      </c>
      <c r="C97" s="15" t="s">
        <v>56</v>
      </c>
      <c r="D97" s="15" t="s">
        <v>122</v>
      </c>
      <c r="E97" s="15" t="s">
        <v>224</v>
      </c>
      <c r="F97" s="15">
        <v>1</v>
      </c>
      <c r="G97" s="15">
        <v>0</v>
      </c>
      <c r="H97" s="15">
        <v>0</v>
      </c>
      <c r="I97" s="15">
        <v>0</v>
      </c>
      <c r="J97" s="15">
        <v>1</v>
      </c>
      <c r="K97" s="15" t="s">
        <v>262</v>
      </c>
      <c r="L97" s="15"/>
      <c r="M97" s="421"/>
    </row>
    <row r="98" spans="1:13" s="420" customFormat="1" x14ac:dyDescent="0.2">
      <c r="A98" s="16">
        <v>40958</v>
      </c>
      <c r="B98" s="15" t="s">
        <v>144</v>
      </c>
      <c r="C98" s="15" t="s">
        <v>174</v>
      </c>
      <c r="D98" s="15" t="s">
        <v>78</v>
      </c>
      <c r="E98" s="15" t="s">
        <v>224</v>
      </c>
      <c r="F98" s="15">
        <v>0</v>
      </c>
      <c r="G98" s="15">
        <v>1</v>
      </c>
      <c r="H98" s="15">
        <v>0</v>
      </c>
      <c r="I98" s="15">
        <v>0</v>
      </c>
      <c r="J98" s="15">
        <v>1</v>
      </c>
      <c r="K98" s="15" t="s">
        <v>262</v>
      </c>
      <c r="L98" s="15"/>
      <c r="M98" s="421"/>
    </row>
    <row r="99" spans="1:13" s="420" customFormat="1" x14ac:dyDescent="0.2">
      <c r="A99" s="16">
        <v>41055</v>
      </c>
      <c r="B99" s="15" t="s">
        <v>144</v>
      </c>
      <c r="C99" s="15" t="s">
        <v>1</v>
      </c>
      <c r="D99" s="15" t="s">
        <v>578</v>
      </c>
      <c r="E99" s="15"/>
      <c r="F99" s="15">
        <v>1</v>
      </c>
      <c r="G99" s="15">
        <v>1</v>
      </c>
      <c r="H99" s="15">
        <v>0</v>
      </c>
      <c r="I99" s="15">
        <v>0</v>
      </c>
      <c r="J99" s="15">
        <v>2</v>
      </c>
      <c r="K99" s="15" t="s">
        <v>579</v>
      </c>
      <c r="L99" s="15"/>
      <c r="M99" s="421"/>
    </row>
    <row r="100" spans="1:13" s="420" customFormat="1" x14ac:dyDescent="0.2">
      <c r="A100" s="16">
        <v>41056</v>
      </c>
      <c r="B100" s="15" t="s">
        <v>144</v>
      </c>
      <c r="C100" s="15" t="s">
        <v>1</v>
      </c>
      <c r="D100" s="15" t="s">
        <v>576</v>
      </c>
      <c r="E100" s="15" t="s">
        <v>81</v>
      </c>
      <c r="F100" s="15">
        <v>2</v>
      </c>
      <c r="G100" s="15">
        <v>0</v>
      </c>
      <c r="H100" s="15">
        <v>0</v>
      </c>
      <c r="I100" s="15">
        <v>0</v>
      </c>
      <c r="J100" s="15">
        <v>2</v>
      </c>
      <c r="K100" s="15" t="s">
        <v>262</v>
      </c>
      <c r="L100" s="15" t="s">
        <v>577</v>
      </c>
      <c r="M100" s="421"/>
    </row>
    <row r="101" spans="1:13" s="420" customFormat="1" x14ac:dyDescent="0.2">
      <c r="A101" s="16">
        <v>41124</v>
      </c>
      <c r="B101" s="15" t="s">
        <v>144</v>
      </c>
      <c r="C101" s="15" t="s">
        <v>1</v>
      </c>
      <c r="D101" s="15" t="s">
        <v>384</v>
      </c>
      <c r="E101" s="15" t="s">
        <v>385</v>
      </c>
      <c r="F101" s="15">
        <v>0</v>
      </c>
      <c r="G101" s="15">
        <v>0</v>
      </c>
      <c r="H101" s="15">
        <v>1</v>
      </c>
      <c r="I101" s="15">
        <v>0</v>
      </c>
      <c r="J101" s="15">
        <v>1</v>
      </c>
      <c r="K101" s="15" t="s">
        <v>262</v>
      </c>
      <c r="L101" s="15"/>
      <c r="M101" s="421"/>
    </row>
    <row r="102" spans="1:13" s="420" customFormat="1" x14ac:dyDescent="0.2">
      <c r="A102" s="16">
        <v>41246</v>
      </c>
      <c r="B102" s="15" t="s">
        <v>144</v>
      </c>
      <c r="C102" s="15" t="s">
        <v>1</v>
      </c>
      <c r="D102" s="15" t="s">
        <v>516</v>
      </c>
      <c r="E102" s="15" t="s">
        <v>224</v>
      </c>
      <c r="F102" s="15">
        <v>1</v>
      </c>
      <c r="G102" s="15">
        <v>0</v>
      </c>
      <c r="H102" s="15">
        <v>0</v>
      </c>
      <c r="I102" s="15">
        <v>0</v>
      </c>
      <c r="J102" s="15">
        <v>1</v>
      </c>
      <c r="K102" s="15" t="s">
        <v>262</v>
      </c>
      <c r="L102" s="15"/>
      <c r="M102" s="421"/>
    </row>
  </sheetData>
  <mergeCells count="3">
    <mergeCell ref="A4:E4"/>
    <mergeCell ref="A48:E48"/>
    <mergeCell ref="A84:E84"/>
  </mergeCells>
  <phoneticPr fontId="3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Yearly Stats</vt:lpstr>
      <vt:lpstr>Stats</vt:lpstr>
      <vt:lpstr>2013 Attacks</vt:lpstr>
      <vt:lpstr>2013 Stats By State</vt:lpstr>
      <vt:lpstr>2013 Statistics</vt:lpstr>
      <vt:lpstr>2012 Attacks</vt:lpstr>
      <vt:lpstr>2012 By State</vt:lpstr>
      <vt:lpstr>2012 Statistics</vt:lpstr>
      <vt:lpstr>2011 Attacks</vt:lpstr>
      <vt:lpstr>2011 Attacks by State</vt:lpstr>
      <vt:lpstr>2011 Statistics</vt:lpstr>
      <vt:lpstr>2009-2010 Attacks</vt:lpstr>
      <vt:lpstr>Before 2009 Attacks</vt:lpstr>
      <vt:lpstr>Kidnap_Hostage</vt:lpstr>
      <vt:lpstr>Suicide Attacks</vt:lpstr>
      <vt:lpstr>Education</vt:lpstr>
      <vt:lpstr>Communication Towers</vt:lpstr>
      <vt:lpstr>Targeted Assassinations</vt:lpstr>
      <vt:lpstr>Targeted Assas. by Type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Jaclyn Peterson</dc:creator>
  <cp:lastModifiedBy>Microsoft Office User</cp:lastModifiedBy>
  <cp:lastPrinted>2012-12-19T23:37:06Z</cp:lastPrinted>
  <dcterms:created xsi:type="dcterms:W3CDTF">2012-12-19T22:54:23Z</dcterms:created>
  <dcterms:modified xsi:type="dcterms:W3CDTF">2019-05-27T02:36:31Z</dcterms:modified>
</cp:coreProperties>
</file>